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<sst xmlns="http://schemas.openxmlformats.org/spreadsheetml/2006/main" count="221" uniqueCount="111">
  <si>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</si>
  <si>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</si>
  <si>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</si>
  <si>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</si>
  <si>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</si>
  <si>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</si>
  <si>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</si>
  <si>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</si>
  <si>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</si>
  <si>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</si>
  <si>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</si>
  <si>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</si>
  <si>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</si>
  <si>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</si>
  <si>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</si>
  <si>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</si>
  <si>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</si>
  <si>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</si>
  <si>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</si>
  <si>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</si>
  <si>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</si>
  <si>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</si>
  <si>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</si>
  <si>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</si>
  <si>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</si>
  <si>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</si>
  <si>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</si>
  <si>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</si>
  <si>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</si>
  <si>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</si>
  <si>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</si>
  <si>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</si>
  <si>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</si>
  <si>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</si>
  <si>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</si>
  <si>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</si>
  <si>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</si>
  <si>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</si>
  <si>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</si>
  <si>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</si>
  <si>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</si>
  <si>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</si>
  <si>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</si>
  <si>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</si>
  <si>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</si>
  <si>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</si>
  <si>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</si>
  <si>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</si>
  <si>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</si>
  <si>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</si>
  <si>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</si>
  <si>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</si>
  <si>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</si>
  <si>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</si>
  <si>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</si>
  <si>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</si>
  <si>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</si>
  <si>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</si>
  <si>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</si>
  <si>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</si>
  <si>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</si>
  <si>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</si>
  <si>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</si>
  <si>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</si>
  <si>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</si>
  <si>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</si>
  <si>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</si>
  <si>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</si>
  <si>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</si>
  <si>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</si>
  <si>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</si>
  <si>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</si>
  <si>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</si>
  <si>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</si>
  <si>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</si>
  <si>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</si>
  <si>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</si>
  <si>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</si>
  <si>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</si>
  <si>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</si>
  <si>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</si>
  <si>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</si>
  <si>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</si>
  <si>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</si>
  <si>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</si>
  <si>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</si>
  <si>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</si>
  <si>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</si>
  <si>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</si>
  <si>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</si>
  <si>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</si>
  <si>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</si>
  <si>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</si>
  <si>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</si>
  <si>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</si>
  <si>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</si>
  <si>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</si>
  <si>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法非適用</t>
  </si>
  <si>
    <t>下水道事業</t>
  </si>
  <si>
    <t>公共下水道</t>
  </si>
  <si>
    <t>Cd2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</si>
  <si>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</si>
  <si>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</si>
  <si>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</si>
  <si>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</si>
  <si>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</si>
  <si>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</si>
  <si>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</si>
  <si>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現況では、法定耐用年数を超える管路は出ていない状況であるが、施設の老朽化が進むにつれて更新に向けた対策も必要となってくることから、適正な時期に適正な管路更新ができるよう計画的な資産管理を行う。</t>
    <phoneticPr fontId="4"/>
  </si>
  <si>
    <t>①収益的収支比率は100％を下回っており、単年度収支は赤字である。総収益は増加傾向にあるが総費用は高額で推移し、地方債償還金も年々増加傾向にある。比率も年々減少傾向にあることから、今後は単年度収支赤字解消に向けて経営改善に取り組んでいくことが必要である。
④企業債残高対事業規模比率は類似団体平均を下回る比率となっている。さらに、企業債現在高は順調に減少しており、それに伴い比率も減少傾向にあることから、全体としては良化していると考える。
⑤経費回収率は100％を下回っており、単独での経営はできているとは言えない状況になっている。今後、使用料収入の見直しや汚水処理に係る費用の削減など健全経営ができるよう取組みを進めていく必要がある。
⑥汚水処理原価は類似団体平均に概ね近い数値で推移しており、他団体と比較しても効率的な汚水処理を実施していると考える。今後、経年による施設の老朽化に係る維持修繕等の費用の増などに対応していくための対策を検討していくことが必要である。
⑦施設利用率は、類似団体平均を下回っており、施設の効率性の面では、現状は適正な施設規模とは言い難い数値で推移している。しかしながら、施設の利用率は年々上昇傾向にあり、また、今後も上昇が見込まれることを踏まえると、将来的には適正な規模で機能すると考える。
⑧水洗化率は100％に近い数値で推移している。今後、水洗化率100％達成に向けた取組みを引き続き進めていく。</t>
    <rPh sb="541" eb="544">
      <t>ショウライテキ</t>
    </rPh>
    <rPh sb="552" eb="554">
      <t>キノウ</t>
    </rPh>
    <phoneticPr fontId="4"/>
  </si>
  <si>
    <t>　類似団体の平均数値と比較すると、本町の公共下水道事業は比較的良好な数値となっている。一方で、単年度収支が赤字であることや経費回収率が100％未満であることなどの課題もあることから、平成28年度策定の経営戦略に基づき今後も経営改善に向けてより計画的に運営を行っていく必要がある。</t>
    <rPh sb="91" eb="93">
      <t>ヘイセイ</t>
    </rPh>
    <rPh sb="95" eb="97">
      <t>ネンド</t>
    </rPh>
    <rPh sb="97" eb="99">
      <t>サクテイ</t>
    </rPh>
    <rPh sb="100" eb="102">
      <t>ケイエイ</t>
    </rPh>
    <rPh sb="102" eb="104">
      <t>センリャク</t>
    </rPh>
    <rPh sb="105" eb="106">
      <t>モト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</si>
</sst>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1221888"/>
        <c:axId val="81232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0.09</c:v>
                </c:pt>
                <c:pt idx="1">
                  <c:v>7.0000000000000007E-2</c:v>
                </c:pt>
                <c:pt idx="2">
                  <c:v>0.14000000000000001</c:v>
                </c:pt>
                <c:pt idx="3">
                  <c:v>0.03</c:v>
                </c:pt>
                <c:pt idx="4">
                  <c:v>0.15</c:v>
                </c:pt>
              </c:numCache>
            </c:numRef>
          </c:val>
          <c:smooth val="0"/>
        </c:ser>
        <c:dLbls>
          <c:showLegendKey val="0"/>
          <c:showVal val="0"/>
          <c:showCatName val="0"/>
          <c:showSerName val="0"/>
          <c:showPercent val="0"/>
          <c:showBubbleSize val="0"/>
        </c:dLbls>
        <c:marker val="1"/>
        <c:smooth val="0"/>
        <c:axId val="81221888"/>
        <c:axId val="81232256"/>
      </c:lineChart>
      <c:dateAx>
        <c:axId val="81221888"/>
        <c:scaling>
          <c:orientation val="minMax"/>
        </c:scaling>
        <c:delete val="1"/>
        <c:axPos val="b"/>
        <c:numFmt formatCode="ge" sourceLinked="1"/>
        <c:majorTickMark val="none"/>
        <c:minorTickMark val="none"/>
        <c:tickLblPos val="none"/>
        <c:crossAx val="81232256"/>
        <c:crosses val="autoZero"/>
        <c:auto val="1"/>
        <c:lblOffset val="100"/>
        <c:baseTimeUnit val="years"/>
      </c:dateAx>
      <c:valAx>
        <c:axId val="81232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21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51.81</c:v>
                </c:pt>
                <c:pt idx="1">
                  <c:v>32.68</c:v>
                </c:pt>
                <c:pt idx="2">
                  <c:v>33.71</c:v>
                </c:pt>
                <c:pt idx="3">
                  <c:v>34.42</c:v>
                </c:pt>
                <c:pt idx="4">
                  <c:v>42.03</c:v>
                </c:pt>
              </c:numCache>
            </c:numRef>
          </c:val>
        </c:ser>
        <c:dLbls>
          <c:showLegendKey val="0"/>
          <c:showVal val="0"/>
          <c:showCatName val="0"/>
          <c:showSerName val="0"/>
          <c:showPercent val="0"/>
          <c:showBubbleSize val="0"/>
        </c:dLbls>
        <c:gapWidth val="150"/>
        <c:axId val="82877056"/>
        <c:axId val="8289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50.74</c:v>
                </c:pt>
                <c:pt idx="1">
                  <c:v>49.29</c:v>
                </c:pt>
                <c:pt idx="2">
                  <c:v>50.32</c:v>
                </c:pt>
                <c:pt idx="3">
                  <c:v>49.89</c:v>
                </c:pt>
                <c:pt idx="4">
                  <c:v>49.39</c:v>
                </c:pt>
              </c:numCache>
            </c:numRef>
          </c:val>
          <c:smooth val="0"/>
        </c:ser>
        <c:dLbls>
          <c:showLegendKey val="0"/>
          <c:showVal val="0"/>
          <c:showCatName val="0"/>
          <c:showSerName val="0"/>
          <c:showPercent val="0"/>
          <c:showBubbleSize val="0"/>
        </c:dLbls>
        <c:marker val="1"/>
        <c:smooth val="0"/>
        <c:axId val="82877056"/>
        <c:axId val="82895616"/>
      </c:lineChart>
      <c:dateAx>
        <c:axId val="82877056"/>
        <c:scaling>
          <c:orientation val="minMax"/>
        </c:scaling>
        <c:delete val="1"/>
        <c:axPos val="b"/>
        <c:numFmt formatCode="ge" sourceLinked="1"/>
        <c:majorTickMark val="none"/>
        <c:minorTickMark val="none"/>
        <c:tickLblPos val="none"/>
        <c:crossAx val="82895616"/>
        <c:crosses val="autoZero"/>
        <c:auto val="1"/>
        <c:lblOffset val="100"/>
        <c:baseTimeUnit val="years"/>
      </c:dateAx>
      <c:valAx>
        <c:axId val="8289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7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97.18</c:v>
                </c:pt>
                <c:pt idx="1">
                  <c:v>97.27</c:v>
                </c:pt>
                <c:pt idx="2">
                  <c:v>97.39</c:v>
                </c:pt>
                <c:pt idx="3">
                  <c:v>97.65</c:v>
                </c:pt>
                <c:pt idx="4">
                  <c:v>97.74</c:v>
                </c:pt>
              </c:numCache>
            </c:numRef>
          </c:val>
        </c:ser>
        <c:dLbls>
          <c:showLegendKey val="0"/>
          <c:showVal val="0"/>
          <c:showCatName val="0"/>
          <c:showSerName val="0"/>
          <c:showPercent val="0"/>
          <c:showBubbleSize val="0"/>
        </c:dLbls>
        <c:gapWidth val="150"/>
        <c:axId val="82913536"/>
        <c:axId val="8291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85.1</c:v>
                </c:pt>
                <c:pt idx="1">
                  <c:v>84.31</c:v>
                </c:pt>
                <c:pt idx="2">
                  <c:v>84.57</c:v>
                </c:pt>
                <c:pt idx="3">
                  <c:v>84.73</c:v>
                </c:pt>
                <c:pt idx="4">
                  <c:v>83.96</c:v>
                </c:pt>
              </c:numCache>
            </c:numRef>
          </c:val>
          <c:smooth val="0"/>
        </c:ser>
        <c:dLbls>
          <c:showLegendKey val="0"/>
          <c:showVal val="0"/>
          <c:showCatName val="0"/>
          <c:showSerName val="0"/>
          <c:showPercent val="0"/>
          <c:showBubbleSize val="0"/>
        </c:dLbls>
        <c:marker val="1"/>
        <c:smooth val="0"/>
        <c:axId val="82913536"/>
        <c:axId val="82919808"/>
      </c:lineChart>
      <c:dateAx>
        <c:axId val="82913536"/>
        <c:scaling>
          <c:orientation val="minMax"/>
        </c:scaling>
        <c:delete val="1"/>
        <c:axPos val="b"/>
        <c:numFmt formatCode="ge" sourceLinked="1"/>
        <c:majorTickMark val="none"/>
        <c:minorTickMark val="none"/>
        <c:tickLblPos val="none"/>
        <c:crossAx val="82919808"/>
        <c:crosses val="autoZero"/>
        <c:auto val="1"/>
        <c:lblOffset val="100"/>
        <c:baseTimeUnit val="years"/>
      </c:dateAx>
      <c:valAx>
        <c:axId val="8291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1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95.98</c:v>
                </c:pt>
                <c:pt idx="1">
                  <c:v>96.79</c:v>
                </c:pt>
                <c:pt idx="2">
                  <c:v>91.52</c:v>
                </c:pt>
                <c:pt idx="3">
                  <c:v>90.63</c:v>
                </c:pt>
                <c:pt idx="4">
                  <c:v>90.19</c:v>
                </c:pt>
              </c:numCache>
            </c:numRef>
          </c:val>
        </c:ser>
        <c:dLbls>
          <c:showLegendKey val="0"/>
          <c:showVal val="0"/>
          <c:showCatName val="0"/>
          <c:showSerName val="0"/>
          <c:showPercent val="0"/>
          <c:showBubbleSize val="0"/>
        </c:dLbls>
        <c:gapWidth val="150"/>
        <c:axId val="81397632"/>
        <c:axId val="8141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397632"/>
        <c:axId val="81412096"/>
      </c:lineChart>
      <c:dateAx>
        <c:axId val="81397632"/>
        <c:scaling>
          <c:orientation val="minMax"/>
        </c:scaling>
        <c:delete val="1"/>
        <c:axPos val="b"/>
        <c:numFmt formatCode="ge" sourceLinked="1"/>
        <c:majorTickMark val="none"/>
        <c:minorTickMark val="none"/>
        <c:tickLblPos val="none"/>
        <c:crossAx val="81412096"/>
        <c:crosses val="autoZero"/>
        <c:auto val="1"/>
        <c:lblOffset val="100"/>
        <c:baseTimeUnit val="years"/>
      </c:dateAx>
      <c:valAx>
        <c:axId val="8141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397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1425920"/>
        <c:axId val="81427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425920"/>
        <c:axId val="81427840"/>
      </c:lineChart>
      <c:dateAx>
        <c:axId val="81425920"/>
        <c:scaling>
          <c:orientation val="minMax"/>
        </c:scaling>
        <c:delete val="1"/>
        <c:axPos val="b"/>
        <c:numFmt formatCode="ge" sourceLinked="1"/>
        <c:majorTickMark val="none"/>
        <c:minorTickMark val="none"/>
        <c:tickLblPos val="none"/>
        <c:crossAx val="81427840"/>
        <c:crosses val="autoZero"/>
        <c:auto val="1"/>
        <c:lblOffset val="100"/>
        <c:baseTimeUnit val="years"/>
      </c:dateAx>
      <c:valAx>
        <c:axId val="8142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42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520704"/>
        <c:axId val="82522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520704"/>
        <c:axId val="82522880"/>
      </c:lineChart>
      <c:dateAx>
        <c:axId val="82520704"/>
        <c:scaling>
          <c:orientation val="minMax"/>
        </c:scaling>
        <c:delete val="1"/>
        <c:axPos val="b"/>
        <c:numFmt formatCode="ge" sourceLinked="1"/>
        <c:majorTickMark val="none"/>
        <c:minorTickMark val="none"/>
        <c:tickLblPos val="none"/>
        <c:crossAx val="82522880"/>
        <c:crosses val="autoZero"/>
        <c:auto val="1"/>
        <c:lblOffset val="100"/>
        <c:baseTimeUnit val="years"/>
      </c:dateAx>
      <c:valAx>
        <c:axId val="82522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520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566144"/>
        <c:axId val="8264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566144"/>
        <c:axId val="82642048"/>
      </c:lineChart>
      <c:dateAx>
        <c:axId val="82566144"/>
        <c:scaling>
          <c:orientation val="minMax"/>
        </c:scaling>
        <c:delete val="1"/>
        <c:axPos val="b"/>
        <c:numFmt formatCode="ge" sourceLinked="1"/>
        <c:majorTickMark val="none"/>
        <c:minorTickMark val="none"/>
        <c:tickLblPos val="none"/>
        <c:crossAx val="82642048"/>
        <c:crosses val="autoZero"/>
        <c:auto val="1"/>
        <c:lblOffset val="100"/>
        <c:baseTimeUnit val="years"/>
      </c:dateAx>
      <c:valAx>
        <c:axId val="8264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5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683008"/>
        <c:axId val="8268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683008"/>
        <c:axId val="82684928"/>
      </c:lineChart>
      <c:dateAx>
        <c:axId val="82683008"/>
        <c:scaling>
          <c:orientation val="minMax"/>
        </c:scaling>
        <c:delete val="1"/>
        <c:axPos val="b"/>
        <c:numFmt formatCode="ge" sourceLinked="1"/>
        <c:majorTickMark val="none"/>
        <c:minorTickMark val="none"/>
        <c:tickLblPos val="none"/>
        <c:crossAx val="82684928"/>
        <c:crosses val="autoZero"/>
        <c:auto val="1"/>
        <c:lblOffset val="100"/>
        <c:baseTimeUnit val="years"/>
      </c:dateAx>
      <c:valAx>
        <c:axId val="8268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1078.3599999999999</c:v>
                </c:pt>
                <c:pt idx="1">
                  <c:v>929.18</c:v>
                </c:pt>
                <c:pt idx="2">
                  <c:v>791.4</c:v>
                </c:pt>
                <c:pt idx="3">
                  <c:v>624.98</c:v>
                </c:pt>
                <c:pt idx="4">
                  <c:v>558.91999999999996</c:v>
                </c:pt>
              </c:numCache>
            </c:numRef>
          </c:val>
        </c:ser>
        <c:dLbls>
          <c:showLegendKey val="0"/>
          <c:showVal val="0"/>
          <c:showCatName val="0"/>
          <c:showSerName val="0"/>
          <c:showPercent val="0"/>
          <c:showBubbleSize val="0"/>
        </c:dLbls>
        <c:gapWidth val="150"/>
        <c:axId val="82711296"/>
        <c:axId val="82713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1365.62</c:v>
                </c:pt>
                <c:pt idx="1">
                  <c:v>1309.43</c:v>
                </c:pt>
                <c:pt idx="2">
                  <c:v>1306.92</c:v>
                </c:pt>
                <c:pt idx="3">
                  <c:v>1203.71</c:v>
                </c:pt>
                <c:pt idx="4">
                  <c:v>1162.3599999999999</c:v>
                </c:pt>
              </c:numCache>
            </c:numRef>
          </c:val>
          <c:smooth val="0"/>
        </c:ser>
        <c:dLbls>
          <c:showLegendKey val="0"/>
          <c:showVal val="0"/>
          <c:showCatName val="0"/>
          <c:showSerName val="0"/>
          <c:showPercent val="0"/>
          <c:showBubbleSize val="0"/>
        </c:dLbls>
        <c:marker val="1"/>
        <c:smooth val="0"/>
        <c:axId val="82711296"/>
        <c:axId val="82713216"/>
      </c:lineChart>
      <c:dateAx>
        <c:axId val="82711296"/>
        <c:scaling>
          <c:orientation val="minMax"/>
        </c:scaling>
        <c:delete val="1"/>
        <c:axPos val="b"/>
        <c:numFmt formatCode="ge" sourceLinked="1"/>
        <c:majorTickMark val="none"/>
        <c:minorTickMark val="none"/>
        <c:tickLblPos val="none"/>
        <c:crossAx val="82713216"/>
        <c:crosses val="autoZero"/>
        <c:auto val="1"/>
        <c:lblOffset val="100"/>
        <c:baseTimeUnit val="years"/>
      </c:dateAx>
      <c:valAx>
        <c:axId val="82713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1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95.54</c:v>
                </c:pt>
                <c:pt idx="1">
                  <c:v>96.81</c:v>
                </c:pt>
                <c:pt idx="2">
                  <c:v>83.87</c:v>
                </c:pt>
                <c:pt idx="3">
                  <c:v>81.489999999999995</c:v>
                </c:pt>
                <c:pt idx="4">
                  <c:v>80.44</c:v>
                </c:pt>
              </c:numCache>
            </c:numRef>
          </c:val>
        </c:ser>
        <c:dLbls>
          <c:showLegendKey val="0"/>
          <c:showVal val="0"/>
          <c:showCatName val="0"/>
          <c:showSerName val="0"/>
          <c:showPercent val="0"/>
          <c:showBubbleSize val="0"/>
        </c:dLbls>
        <c:gapWidth val="150"/>
        <c:axId val="82759680"/>
        <c:axId val="82761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65.98</c:v>
                </c:pt>
                <c:pt idx="1">
                  <c:v>67.59</c:v>
                </c:pt>
                <c:pt idx="2">
                  <c:v>68.510000000000005</c:v>
                </c:pt>
                <c:pt idx="3">
                  <c:v>69.739999999999995</c:v>
                </c:pt>
                <c:pt idx="4">
                  <c:v>68.209999999999994</c:v>
                </c:pt>
              </c:numCache>
            </c:numRef>
          </c:val>
          <c:smooth val="0"/>
        </c:ser>
        <c:dLbls>
          <c:showLegendKey val="0"/>
          <c:showVal val="0"/>
          <c:showCatName val="0"/>
          <c:showSerName val="0"/>
          <c:showPercent val="0"/>
          <c:showBubbleSize val="0"/>
        </c:dLbls>
        <c:marker val="1"/>
        <c:smooth val="0"/>
        <c:axId val="82759680"/>
        <c:axId val="82761600"/>
      </c:lineChart>
      <c:dateAx>
        <c:axId val="82759680"/>
        <c:scaling>
          <c:orientation val="minMax"/>
        </c:scaling>
        <c:delete val="1"/>
        <c:axPos val="b"/>
        <c:numFmt formatCode="ge" sourceLinked="1"/>
        <c:majorTickMark val="none"/>
        <c:minorTickMark val="none"/>
        <c:tickLblPos val="none"/>
        <c:crossAx val="82761600"/>
        <c:crosses val="autoZero"/>
        <c:auto val="1"/>
        <c:lblOffset val="100"/>
        <c:baseTimeUnit val="years"/>
      </c:dateAx>
      <c:valAx>
        <c:axId val="8276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5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213.28</c:v>
                </c:pt>
                <c:pt idx="1">
                  <c:v>215.01</c:v>
                </c:pt>
                <c:pt idx="2">
                  <c:v>246.13</c:v>
                </c:pt>
                <c:pt idx="3">
                  <c:v>259.33999999999997</c:v>
                </c:pt>
                <c:pt idx="4">
                  <c:v>263.10000000000002</c:v>
                </c:pt>
              </c:numCache>
            </c:numRef>
          </c:val>
        </c:ser>
        <c:dLbls>
          <c:showLegendKey val="0"/>
          <c:showVal val="0"/>
          <c:showCatName val="0"/>
          <c:showSerName val="0"/>
          <c:showPercent val="0"/>
          <c:showBubbleSize val="0"/>
        </c:dLbls>
        <c:gapWidth val="150"/>
        <c:axId val="82852864"/>
        <c:axId val="8285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258.83</c:v>
                </c:pt>
                <c:pt idx="1">
                  <c:v>251.88</c:v>
                </c:pt>
                <c:pt idx="2">
                  <c:v>247.43</c:v>
                </c:pt>
                <c:pt idx="3">
                  <c:v>248.89</c:v>
                </c:pt>
                <c:pt idx="4">
                  <c:v>250.84</c:v>
                </c:pt>
              </c:numCache>
            </c:numRef>
          </c:val>
          <c:smooth val="0"/>
        </c:ser>
        <c:dLbls>
          <c:showLegendKey val="0"/>
          <c:showVal val="0"/>
          <c:showCatName val="0"/>
          <c:showSerName val="0"/>
          <c:showPercent val="0"/>
          <c:showBubbleSize val="0"/>
        </c:dLbls>
        <c:marker val="1"/>
        <c:smooth val="0"/>
        <c:axId val="82852864"/>
        <c:axId val="82855040"/>
      </c:lineChart>
      <c:dateAx>
        <c:axId val="82852864"/>
        <c:scaling>
          <c:orientation val="minMax"/>
        </c:scaling>
        <c:delete val="1"/>
        <c:axPos val="b"/>
        <c:numFmt formatCode="ge" sourceLinked="1"/>
        <c:majorTickMark val="none"/>
        <c:minorTickMark val="none"/>
        <c:tickLblPos val="none"/>
        <c:crossAx val="82855040"/>
        <c:crosses val="autoZero"/>
        <c:auto val="1"/>
        <c:lblOffset val="100"/>
        <c:baseTimeUnit val="years"/>
      </c:dateAx>
      <c:valAx>
        <c:axId val="8285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5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広島県　北広島町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Cd2</v>
      </c>
      <c r="X8" s="46"/>
      <c r="Y8" s="46"/>
      <c r="Z8" s="46"/>
      <c r="AA8" s="46"/>
      <c r="AB8" s="46"/>
      <c r="AC8" s="46"/>
      <c r="AD8" s="3"/>
      <c r="AE8" s="3"/>
      <c r="AF8" s="3"/>
      <c r="AG8" s="3"/>
      <c r="AH8" s="3"/>
      <c r="AI8" s="3"/>
      <c r="AJ8" s="3"/>
      <c r="AK8" s="3"/>
      <c r="AL8" s="47">
        <f>データ!R6</f>
        <v>19459</v>
      </c>
      <c r="AM8" s="47"/>
      <c r="AN8" s="47"/>
      <c r="AO8" s="47"/>
      <c r="AP8" s="47"/>
      <c r="AQ8" s="47"/>
      <c r="AR8" s="47"/>
      <c r="AS8" s="47"/>
      <c r="AT8" s="43">
        <f>データ!S6</f>
        <v>646.20000000000005</v>
      </c>
      <c r="AU8" s="43"/>
      <c r="AV8" s="43"/>
      <c r="AW8" s="43"/>
      <c r="AX8" s="43"/>
      <c r="AY8" s="43"/>
      <c r="AZ8" s="43"/>
      <c r="BA8" s="43"/>
      <c r="BB8" s="43">
        <f>データ!T6</f>
        <v>30.11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17.8</v>
      </c>
      <c r="Q10" s="43"/>
      <c r="R10" s="43"/>
      <c r="S10" s="43"/>
      <c r="T10" s="43"/>
      <c r="U10" s="43"/>
      <c r="V10" s="43"/>
      <c r="W10" s="43">
        <f>データ!P6</f>
        <v>69.72</v>
      </c>
      <c r="X10" s="43"/>
      <c r="Y10" s="43"/>
      <c r="Z10" s="43"/>
      <c r="AA10" s="43"/>
      <c r="AB10" s="43"/>
      <c r="AC10" s="43"/>
      <c r="AD10" s="47">
        <f>データ!Q6</f>
        <v>3623</v>
      </c>
      <c r="AE10" s="47"/>
      <c r="AF10" s="47"/>
      <c r="AG10" s="47"/>
      <c r="AH10" s="47"/>
      <c r="AI10" s="47"/>
      <c r="AJ10" s="47"/>
      <c r="AK10" s="2"/>
      <c r="AL10" s="47">
        <f>データ!U6</f>
        <v>3447</v>
      </c>
      <c r="AM10" s="47"/>
      <c r="AN10" s="47"/>
      <c r="AO10" s="47"/>
      <c r="AP10" s="47"/>
      <c r="AQ10" s="47"/>
      <c r="AR10" s="47"/>
      <c r="AS10" s="47"/>
      <c r="AT10" s="43">
        <f>データ!V6</f>
        <v>3.55</v>
      </c>
      <c r="AU10" s="43"/>
      <c r="AV10" s="43"/>
      <c r="AW10" s="43"/>
      <c r="AX10" s="43"/>
      <c r="AY10" s="43"/>
      <c r="AZ10" s="43"/>
      <c r="BA10" s="43"/>
      <c r="BB10" s="43">
        <f>データ!W6</f>
        <v>970.99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1" t="s">
        <v>109</v>
      </c>
      <c r="BM16" s="82"/>
      <c r="BN16" s="82"/>
      <c r="BO16" s="82"/>
      <c r="BP16" s="82"/>
      <c r="BQ16" s="82"/>
      <c r="BR16" s="82"/>
      <c r="BS16" s="82"/>
      <c r="BT16" s="82"/>
      <c r="BU16" s="82"/>
      <c r="BV16" s="82"/>
      <c r="BW16" s="82"/>
      <c r="BX16" s="82"/>
      <c r="BY16" s="82"/>
      <c r="BZ16" s="83"/>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1"/>
      <c r="BM17" s="82"/>
      <c r="BN17" s="82"/>
      <c r="BO17" s="82"/>
      <c r="BP17" s="82"/>
      <c r="BQ17" s="82"/>
      <c r="BR17" s="82"/>
      <c r="BS17" s="82"/>
      <c r="BT17" s="82"/>
      <c r="BU17" s="82"/>
      <c r="BV17" s="82"/>
      <c r="BW17" s="82"/>
      <c r="BX17" s="82"/>
      <c r="BY17" s="82"/>
      <c r="BZ17" s="83"/>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1"/>
      <c r="BM18" s="82"/>
      <c r="BN18" s="82"/>
      <c r="BO18" s="82"/>
      <c r="BP18" s="82"/>
      <c r="BQ18" s="82"/>
      <c r="BR18" s="82"/>
      <c r="BS18" s="82"/>
      <c r="BT18" s="82"/>
      <c r="BU18" s="82"/>
      <c r="BV18" s="82"/>
      <c r="BW18" s="82"/>
      <c r="BX18" s="82"/>
      <c r="BY18" s="82"/>
      <c r="BZ18" s="83"/>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1"/>
      <c r="BM19" s="82"/>
      <c r="BN19" s="82"/>
      <c r="BO19" s="82"/>
      <c r="BP19" s="82"/>
      <c r="BQ19" s="82"/>
      <c r="BR19" s="82"/>
      <c r="BS19" s="82"/>
      <c r="BT19" s="82"/>
      <c r="BU19" s="82"/>
      <c r="BV19" s="82"/>
      <c r="BW19" s="82"/>
      <c r="BX19" s="82"/>
      <c r="BY19" s="82"/>
      <c r="BZ19" s="83"/>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1"/>
      <c r="BM20" s="82"/>
      <c r="BN20" s="82"/>
      <c r="BO20" s="82"/>
      <c r="BP20" s="82"/>
      <c r="BQ20" s="82"/>
      <c r="BR20" s="82"/>
      <c r="BS20" s="82"/>
      <c r="BT20" s="82"/>
      <c r="BU20" s="82"/>
      <c r="BV20" s="82"/>
      <c r="BW20" s="82"/>
      <c r="BX20" s="82"/>
      <c r="BY20" s="82"/>
      <c r="BZ20" s="83"/>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1"/>
      <c r="BM21" s="82"/>
      <c r="BN21" s="82"/>
      <c r="BO21" s="82"/>
      <c r="BP21" s="82"/>
      <c r="BQ21" s="82"/>
      <c r="BR21" s="82"/>
      <c r="BS21" s="82"/>
      <c r="BT21" s="82"/>
      <c r="BU21" s="82"/>
      <c r="BV21" s="82"/>
      <c r="BW21" s="82"/>
      <c r="BX21" s="82"/>
      <c r="BY21" s="82"/>
      <c r="BZ21" s="83"/>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1"/>
      <c r="BM22" s="82"/>
      <c r="BN22" s="82"/>
      <c r="BO22" s="82"/>
      <c r="BP22" s="82"/>
      <c r="BQ22" s="82"/>
      <c r="BR22" s="82"/>
      <c r="BS22" s="82"/>
      <c r="BT22" s="82"/>
      <c r="BU22" s="82"/>
      <c r="BV22" s="82"/>
      <c r="BW22" s="82"/>
      <c r="BX22" s="82"/>
      <c r="BY22" s="82"/>
      <c r="BZ22" s="83"/>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1"/>
      <c r="BM23" s="82"/>
      <c r="BN23" s="82"/>
      <c r="BO23" s="82"/>
      <c r="BP23" s="82"/>
      <c r="BQ23" s="82"/>
      <c r="BR23" s="82"/>
      <c r="BS23" s="82"/>
      <c r="BT23" s="82"/>
      <c r="BU23" s="82"/>
      <c r="BV23" s="82"/>
      <c r="BW23" s="82"/>
      <c r="BX23" s="82"/>
      <c r="BY23" s="82"/>
      <c r="BZ23" s="83"/>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1"/>
      <c r="BM24" s="82"/>
      <c r="BN24" s="82"/>
      <c r="BO24" s="82"/>
      <c r="BP24" s="82"/>
      <c r="BQ24" s="82"/>
      <c r="BR24" s="82"/>
      <c r="BS24" s="82"/>
      <c r="BT24" s="82"/>
      <c r="BU24" s="82"/>
      <c r="BV24" s="82"/>
      <c r="BW24" s="82"/>
      <c r="BX24" s="82"/>
      <c r="BY24" s="82"/>
      <c r="BZ24" s="83"/>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1"/>
      <c r="BM25" s="82"/>
      <c r="BN25" s="82"/>
      <c r="BO25" s="82"/>
      <c r="BP25" s="82"/>
      <c r="BQ25" s="82"/>
      <c r="BR25" s="82"/>
      <c r="BS25" s="82"/>
      <c r="BT25" s="82"/>
      <c r="BU25" s="82"/>
      <c r="BV25" s="82"/>
      <c r="BW25" s="82"/>
      <c r="BX25" s="82"/>
      <c r="BY25" s="82"/>
      <c r="BZ25" s="83"/>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1"/>
      <c r="BM26" s="82"/>
      <c r="BN26" s="82"/>
      <c r="BO26" s="82"/>
      <c r="BP26" s="82"/>
      <c r="BQ26" s="82"/>
      <c r="BR26" s="82"/>
      <c r="BS26" s="82"/>
      <c r="BT26" s="82"/>
      <c r="BU26" s="82"/>
      <c r="BV26" s="82"/>
      <c r="BW26" s="82"/>
      <c r="BX26" s="82"/>
      <c r="BY26" s="82"/>
      <c r="BZ26" s="83"/>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1"/>
      <c r="BM27" s="82"/>
      <c r="BN27" s="82"/>
      <c r="BO27" s="82"/>
      <c r="BP27" s="82"/>
      <c r="BQ27" s="82"/>
      <c r="BR27" s="82"/>
      <c r="BS27" s="82"/>
      <c r="BT27" s="82"/>
      <c r="BU27" s="82"/>
      <c r="BV27" s="82"/>
      <c r="BW27" s="82"/>
      <c r="BX27" s="82"/>
      <c r="BY27" s="82"/>
      <c r="BZ27" s="83"/>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1"/>
      <c r="BM28" s="82"/>
      <c r="BN28" s="82"/>
      <c r="BO28" s="82"/>
      <c r="BP28" s="82"/>
      <c r="BQ28" s="82"/>
      <c r="BR28" s="82"/>
      <c r="BS28" s="82"/>
      <c r="BT28" s="82"/>
      <c r="BU28" s="82"/>
      <c r="BV28" s="82"/>
      <c r="BW28" s="82"/>
      <c r="BX28" s="82"/>
      <c r="BY28" s="82"/>
      <c r="BZ28" s="83"/>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1"/>
      <c r="BM29" s="82"/>
      <c r="BN29" s="82"/>
      <c r="BO29" s="82"/>
      <c r="BP29" s="82"/>
      <c r="BQ29" s="82"/>
      <c r="BR29" s="82"/>
      <c r="BS29" s="82"/>
      <c r="BT29" s="82"/>
      <c r="BU29" s="82"/>
      <c r="BV29" s="82"/>
      <c r="BW29" s="82"/>
      <c r="BX29" s="82"/>
      <c r="BY29" s="82"/>
      <c r="BZ29" s="83"/>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1"/>
      <c r="BM30" s="82"/>
      <c r="BN30" s="82"/>
      <c r="BO30" s="82"/>
      <c r="BP30" s="82"/>
      <c r="BQ30" s="82"/>
      <c r="BR30" s="82"/>
      <c r="BS30" s="82"/>
      <c r="BT30" s="82"/>
      <c r="BU30" s="82"/>
      <c r="BV30" s="82"/>
      <c r="BW30" s="82"/>
      <c r="BX30" s="82"/>
      <c r="BY30" s="82"/>
      <c r="BZ30" s="83"/>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1"/>
      <c r="BM31" s="82"/>
      <c r="BN31" s="82"/>
      <c r="BO31" s="82"/>
      <c r="BP31" s="82"/>
      <c r="BQ31" s="82"/>
      <c r="BR31" s="82"/>
      <c r="BS31" s="82"/>
      <c r="BT31" s="82"/>
      <c r="BU31" s="82"/>
      <c r="BV31" s="82"/>
      <c r="BW31" s="82"/>
      <c r="BX31" s="82"/>
      <c r="BY31" s="82"/>
      <c r="BZ31" s="83"/>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1"/>
      <c r="BM32" s="82"/>
      <c r="BN32" s="82"/>
      <c r="BO32" s="82"/>
      <c r="BP32" s="82"/>
      <c r="BQ32" s="82"/>
      <c r="BR32" s="82"/>
      <c r="BS32" s="82"/>
      <c r="BT32" s="82"/>
      <c r="BU32" s="82"/>
      <c r="BV32" s="82"/>
      <c r="BW32" s="82"/>
      <c r="BX32" s="82"/>
      <c r="BY32" s="82"/>
      <c r="BZ32" s="83"/>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1"/>
      <c r="BM33" s="82"/>
      <c r="BN33" s="82"/>
      <c r="BO33" s="82"/>
      <c r="BP33" s="82"/>
      <c r="BQ33" s="82"/>
      <c r="BR33" s="82"/>
      <c r="BS33" s="82"/>
      <c r="BT33" s="82"/>
      <c r="BU33" s="82"/>
      <c r="BV33" s="82"/>
      <c r="BW33" s="82"/>
      <c r="BX33" s="82"/>
      <c r="BY33" s="82"/>
      <c r="BZ33" s="83"/>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81"/>
      <c r="BM34" s="82"/>
      <c r="BN34" s="82"/>
      <c r="BO34" s="82"/>
      <c r="BP34" s="82"/>
      <c r="BQ34" s="82"/>
      <c r="BR34" s="82"/>
      <c r="BS34" s="82"/>
      <c r="BT34" s="82"/>
      <c r="BU34" s="82"/>
      <c r="BV34" s="82"/>
      <c r="BW34" s="82"/>
      <c r="BX34" s="82"/>
      <c r="BY34" s="82"/>
      <c r="BZ34" s="83"/>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81"/>
      <c r="BM35" s="82"/>
      <c r="BN35" s="82"/>
      <c r="BO35" s="82"/>
      <c r="BP35" s="82"/>
      <c r="BQ35" s="82"/>
      <c r="BR35" s="82"/>
      <c r="BS35" s="82"/>
      <c r="BT35" s="82"/>
      <c r="BU35" s="82"/>
      <c r="BV35" s="82"/>
      <c r="BW35" s="82"/>
      <c r="BX35" s="82"/>
      <c r="BY35" s="82"/>
      <c r="BZ35" s="83"/>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1"/>
      <c r="BM36" s="82"/>
      <c r="BN36" s="82"/>
      <c r="BO36" s="82"/>
      <c r="BP36" s="82"/>
      <c r="BQ36" s="82"/>
      <c r="BR36" s="82"/>
      <c r="BS36" s="82"/>
      <c r="BT36" s="82"/>
      <c r="BU36" s="82"/>
      <c r="BV36" s="82"/>
      <c r="BW36" s="82"/>
      <c r="BX36" s="82"/>
      <c r="BY36" s="82"/>
      <c r="BZ36" s="83"/>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1"/>
      <c r="BM37" s="82"/>
      <c r="BN37" s="82"/>
      <c r="BO37" s="82"/>
      <c r="BP37" s="82"/>
      <c r="BQ37" s="82"/>
      <c r="BR37" s="82"/>
      <c r="BS37" s="82"/>
      <c r="BT37" s="82"/>
      <c r="BU37" s="82"/>
      <c r="BV37" s="82"/>
      <c r="BW37" s="82"/>
      <c r="BX37" s="82"/>
      <c r="BY37" s="82"/>
      <c r="BZ37" s="83"/>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1"/>
      <c r="BM38" s="82"/>
      <c r="BN38" s="82"/>
      <c r="BO38" s="82"/>
      <c r="BP38" s="82"/>
      <c r="BQ38" s="82"/>
      <c r="BR38" s="82"/>
      <c r="BS38" s="82"/>
      <c r="BT38" s="82"/>
      <c r="BU38" s="82"/>
      <c r="BV38" s="82"/>
      <c r="BW38" s="82"/>
      <c r="BX38" s="82"/>
      <c r="BY38" s="82"/>
      <c r="BZ38" s="83"/>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1"/>
      <c r="BM39" s="82"/>
      <c r="BN39" s="82"/>
      <c r="BO39" s="82"/>
      <c r="BP39" s="82"/>
      <c r="BQ39" s="82"/>
      <c r="BR39" s="82"/>
      <c r="BS39" s="82"/>
      <c r="BT39" s="82"/>
      <c r="BU39" s="82"/>
      <c r="BV39" s="82"/>
      <c r="BW39" s="82"/>
      <c r="BX39" s="82"/>
      <c r="BY39" s="82"/>
      <c r="BZ39" s="83"/>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1"/>
      <c r="BM40" s="82"/>
      <c r="BN40" s="82"/>
      <c r="BO40" s="82"/>
      <c r="BP40" s="82"/>
      <c r="BQ40" s="82"/>
      <c r="BR40" s="82"/>
      <c r="BS40" s="82"/>
      <c r="BT40" s="82"/>
      <c r="BU40" s="82"/>
      <c r="BV40" s="82"/>
      <c r="BW40" s="82"/>
      <c r="BX40" s="82"/>
      <c r="BY40" s="82"/>
      <c r="BZ40" s="83"/>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1"/>
      <c r="BM41" s="82"/>
      <c r="BN41" s="82"/>
      <c r="BO41" s="82"/>
      <c r="BP41" s="82"/>
      <c r="BQ41" s="82"/>
      <c r="BR41" s="82"/>
      <c r="BS41" s="82"/>
      <c r="BT41" s="82"/>
      <c r="BU41" s="82"/>
      <c r="BV41" s="82"/>
      <c r="BW41" s="82"/>
      <c r="BX41" s="82"/>
      <c r="BY41" s="82"/>
      <c r="BZ41" s="83"/>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1"/>
      <c r="BM42" s="82"/>
      <c r="BN42" s="82"/>
      <c r="BO42" s="82"/>
      <c r="BP42" s="82"/>
      <c r="BQ42" s="82"/>
      <c r="BR42" s="82"/>
      <c r="BS42" s="82"/>
      <c r="BT42" s="82"/>
      <c r="BU42" s="82"/>
      <c r="BV42" s="82"/>
      <c r="BW42" s="82"/>
      <c r="BX42" s="82"/>
      <c r="BY42" s="82"/>
      <c r="BZ42" s="83"/>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1"/>
      <c r="BM43" s="82"/>
      <c r="BN43" s="82"/>
      <c r="BO43" s="82"/>
      <c r="BP43" s="82"/>
      <c r="BQ43" s="82"/>
      <c r="BR43" s="82"/>
      <c r="BS43" s="82"/>
      <c r="BT43" s="82"/>
      <c r="BU43" s="82"/>
      <c r="BV43" s="82"/>
      <c r="BW43" s="82"/>
      <c r="BX43" s="82"/>
      <c r="BY43" s="82"/>
      <c r="BZ43" s="83"/>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110</v>
      </c>
      <c r="BM66" s="82"/>
      <c r="BN66" s="82"/>
      <c r="BO66" s="82"/>
      <c r="BP66" s="82"/>
      <c r="BQ66" s="82"/>
      <c r="BR66" s="82"/>
      <c r="BS66" s="82"/>
      <c r="BT66" s="82"/>
      <c r="BU66" s="82"/>
      <c r="BV66" s="82"/>
      <c r="BW66" s="82"/>
      <c r="BX66" s="82"/>
      <c r="BY66" s="82"/>
      <c r="BZ66" s="83"/>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82"/>
      <c r="BN67" s="82"/>
      <c r="BO67" s="82"/>
      <c r="BP67" s="82"/>
      <c r="BQ67" s="82"/>
      <c r="BR67" s="82"/>
      <c r="BS67" s="82"/>
      <c r="BT67" s="82"/>
      <c r="BU67" s="82"/>
      <c r="BV67" s="82"/>
      <c r="BW67" s="82"/>
      <c r="BX67" s="82"/>
      <c r="BY67" s="82"/>
      <c r="BZ67" s="83"/>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82"/>
      <c r="BN68" s="82"/>
      <c r="BO68" s="82"/>
      <c r="BP68" s="82"/>
      <c r="BQ68" s="82"/>
      <c r="BR68" s="82"/>
      <c r="BS68" s="82"/>
      <c r="BT68" s="82"/>
      <c r="BU68" s="82"/>
      <c r="BV68" s="82"/>
      <c r="BW68" s="82"/>
      <c r="BX68" s="82"/>
      <c r="BY68" s="82"/>
      <c r="BZ68" s="83"/>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82"/>
      <c r="BN69" s="82"/>
      <c r="BO69" s="82"/>
      <c r="BP69" s="82"/>
      <c r="BQ69" s="82"/>
      <c r="BR69" s="82"/>
      <c r="BS69" s="82"/>
      <c r="BT69" s="82"/>
      <c r="BU69" s="82"/>
      <c r="BV69" s="82"/>
      <c r="BW69" s="82"/>
      <c r="BX69" s="82"/>
      <c r="BY69" s="82"/>
      <c r="BZ69" s="83"/>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82"/>
      <c r="BN70" s="82"/>
      <c r="BO70" s="82"/>
      <c r="BP70" s="82"/>
      <c r="BQ70" s="82"/>
      <c r="BR70" s="82"/>
      <c r="BS70" s="82"/>
      <c r="BT70" s="82"/>
      <c r="BU70" s="82"/>
      <c r="BV70" s="82"/>
      <c r="BW70" s="82"/>
      <c r="BX70" s="82"/>
      <c r="BY70" s="82"/>
      <c r="BZ70" s="83"/>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82"/>
      <c r="BN71" s="82"/>
      <c r="BO71" s="82"/>
      <c r="BP71" s="82"/>
      <c r="BQ71" s="82"/>
      <c r="BR71" s="82"/>
      <c r="BS71" s="82"/>
      <c r="BT71" s="82"/>
      <c r="BU71" s="82"/>
      <c r="BV71" s="82"/>
      <c r="BW71" s="82"/>
      <c r="BX71" s="82"/>
      <c r="BY71" s="82"/>
      <c r="BZ71" s="83"/>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82"/>
      <c r="BN72" s="82"/>
      <c r="BO72" s="82"/>
      <c r="BP72" s="82"/>
      <c r="BQ72" s="82"/>
      <c r="BR72" s="82"/>
      <c r="BS72" s="82"/>
      <c r="BT72" s="82"/>
      <c r="BU72" s="82"/>
      <c r="BV72" s="82"/>
      <c r="BW72" s="82"/>
      <c r="BX72" s="82"/>
      <c r="BY72" s="82"/>
      <c r="BZ72" s="83"/>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82"/>
      <c r="BN73" s="82"/>
      <c r="BO73" s="82"/>
      <c r="BP73" s="82"/>
      <c r="BQ73" s="82"/>
      <c r="BR73" s="82"/>
      <c r="BS73" s="82"/>
      <c r="BT73" s="82"/>
      <c r="BU73" s="82"/>
      <c r="BV73" s="82"/>
      <c r="BW73" s="82"/>
      <c r="BX73" s="82"/>
      <c r="BY73" s="82"/>
      <c r="BZ73" s="83"/>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82"/>
      <c r="BN74" s="82"/>
      <c r="BO74" s="82"/>
      <c r="BP74" s="82"/>
      <c r="BQ74" s="82"/>
      <c r="BR74" s="82"/>
      <c r="BS74" s="82"/>
      <c r="BT74" s="82"/>
      <c r="BU74" s="82"/>
      <c r="BV74" s="82"/>
      <c r="BW74" s="82"/>
      <c r="BX74" s="82"/>
      <c r="BY74" s="82"/>
      <c r="BZ74" s="83"/>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82"/>
      <c r="BN75" s="82"/>
      <c r="BO75" s="82"/>
      <c r="BP75" s="82"/>
      <c r="BQ75" s="82"/>
      <c r="BR75" s="82"/>
      <c r="BS75" s="82"/>
      <c r="BT75" s="82"/>
      <c r="BU75" s="82"/>
      <c r="BV75" s="82"/>
      <c r="BW75" s="82"/>
      <c r="BX75" s="82"/>
      <c r="BY75" s="82"/>
      <c r="BZ75" s="83"/>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82"/>
      <c r="BN76" s="82"/>
      <c r="BO76" s="82"/>
      <c r="BP76" s="82"/>
      <c r="BQ76" s="82"/>
      <c r="BR76" s="82"/>
      <c r="BS76" s="82"/>
      <c r="BT76" s="82"/>
      <c r="BU76" s="82"/>
      <c r="BV76" s="82"/>
      <c r="BW76" s="82"/>
      <c r="BX76" s="82"/>
      <c r="BY76" s="82"/>
      <c r="BZ76" s="83"/>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82"/>
      <c r="BN77" s="82"/>
      <c r="BO77" s="82"/>
      <c r="BP77" s="82"/>
      <c r="BQ77" s="82"/>
      <c r="BR77" s="82"/>
      <c r="BS77" s="82"/>
      <c r="BT77" s="82"/>
      <c r="BU77" s="82"/>
      <c r="BV77" s="82"/>
      <c r="BW77" s="82"/>
      <c r="BX77" s="82"/>
      <c r="BY77" s="82"/>
      <c r="BZ77" s="83"/>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82"/>
      <c r="BN78" s="82"/>
      <c r="BO78" s="82"/>
      <c r="BP78" s="82"/>
      <c r="BQ78" s="82"/>
      <c r="BR78" s="82"/>
      <c r="BS78" s="82"/>
      <c r="BT78" s="82"/>
      <c r="BU78" s="82"/>
      <c r="BV78" s="82"/>
      <c r="BW78" s="82"/>
      <c r="BX78" s="82"/>
      <c r="BY78" s="82"/>
      <c r="BZ78" s="83"/>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81"/>
      <c r="BM79" s="82"/>
      <c r="BN79" s="82"/>
      <c r="BO79" s="82"/>
      <c r="BP79" s="82"/>
      <c r="BQ79" s="82"/>
      <c r="BR79" s="82"/>
      <c r="BS79" s="82"/>
      <c r="BT79" s="82"/>
      <c r="BU79" s="82"/>
      <c r="BV79" s="82"/>
      <c r="BW79" s="82"/>
      <c r="BX79" s="82"/>
      <c r="BY79" s="82"/>
      <c r="BZ79" s="83"/>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81"/>
      <c r="BM80" s="82"/>
      <c r="BN80" s="82"/>
      <c r="BO80" s="82"/>
      <c r="BP80" s="82"/>
      <c r="BQ80" s="82"/>
      <c r="BR80" s="82"/>
      <c r="BS80" s="82"/>
      <c r="BT80" s="82"/>
      <c r="BU80" s="82"/>
      <c r="BV80" s="82"/>
      <c r="BW80" s="82"/>
      <c r="BX80" s="82"/>
      <c r="BY80" s="82"/>
      <c r="BZ80" s="83"/>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82"/>
      <c r="BN81" s="82"/>
      <c r="BO81" s="82"/>
      <c r="BP81" s="82"/>
      <c r="BQ81" s="82"/>
      <c r="BR81" s="82"/>
      <c r="BS81" s="82"/>
      <c r="BT81" s="82"/>
      <c r="BU81" s="82"/>
      <c r="BV81" s="82"/>
      <c r="BW81" s="82"/>
      <c r="BX81" s="82"/>
      <c r="BY81" s="82"/>
      <c r="BZ81" s="83"/>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4"/>
      <c r="BM82" s="85"/>
      <c r="BN82" s="85"/>
      <c r="BO82" s="85"/>
      <c r="BP82" s="85"/>
      <c r="BQ82" s="85"/>
      <c r="BR82" s="85"/>
      <c r="BS82" s="85"/>
      <c r="BT82" s="85"/>
      <c r="BU82" s="85"/>
      <c r="BV82" s="85"/>
      <c r="BW82" s="85"/>
      <c r="BX82" s="85"/>
      <c r="BY82" s="85"/>
      <c r="BZ82" s="86"/>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343692</v>
      </c>
      <c r="D6" s="31">
        <f t="shared" si="3"/>
        <v>47</v>
      </c>
      <c r="E6" s="31">
        <f t="shared" si="3"/>
        <v>17</v>
      </c>
      <c r="F6" s="31">
        <f t="shared" si="3"/>
        <v>1</v>
      </c>
      <c r="G6" s="31">
        <f t="shared" si="3"/>
        <v>0</v>
      </c>
      <c r="H6" s="31" t="str">
        <f t="shared" si="3"/>
        <v>広島県　北広島町</v>
      </c>
      <c r="I6" s="31" t="str">
        <f t="shared" si="3"/>
        <v>法非適用</v>
      </c>
      <c r="J6" s="31" t="str">
        <f t="shared" si="3"/>
        <v>下水道事業</v>
      </c>
      <c r="K6" s="31" t="str">
        <f t="shared" si="3"/>
        <v>公共下水道</v>
      </c>
      <c r="L6" s="31" t="str">
        <f t="shared" si="3"/>
        <v>Cd2</v>
      </c>
      <c r="M6" s="32" t="str">
        <f t="shared" si="3"/>
        <v>-</v>
      </c>
      <c r="N6" s="32" t="str">
        <f t="shared" si="3"/>
        <v>該当数値なし</v>
      </c>
      <c r="O6" s="32">
        <f t="shared" si="3"/>
        <v>17.8</v>
      </c>
      <c r="P6" s="32">
        <f t="shared" si="3"/>
        <v>69.72</v>
      </c>
      <c r="Q6" s="32">
        <f t="shared" si="3"/>
        <v>3623</v>
      </c>
      <c r="R6" s="32">
        <f t="shared" si="3"/>
        <v>19459</v>
      </c>
      <c r="S6" s="32">
        <f t="shared" si="3"/>
        <v>646.20000000000005</v>
      </c>
      <c r="T6" s="32">
        <f t="shared" si="3"/>
        <v>30.11</v>
      </c>
      <c r="U6" s="32">
        <f t="shared" si="3"/>
        <v>3447</v>
      </c>
      <c r="V6" s="32">
        <f t="shared" si="3"/>
        <v>3.55</v>
      </c>
      <c r="W6" s="32">
        <f t="shared" si="3"/>
        <v>970.99</v>
      </c>
      <c r="X6" s="33">
        <f>IF(X7="",NA(),X7)</f>
        <v>95.98</v>
      </c>
      <c r="Y6" s="33">
        <f t="shared" ref="Y6:AG6" si="4">IF(Y7="",NA(),Y7)</f>
        <v>96.79</v>
      </c>
      <c r="Z6" s="33">
        <f t="shared" si="4"/>
        <v>91.52</v>
      </c>
      <c r="AA6" s="33">
        <f t="shared" si="4"/>
        <v>90.63</v>
      </c>
      <c r="AB6" s="33">
        <f t="shared" si="4"/>
        <v>90.19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1078.3599999999999</v>
      </c>
      <c r="BF6" s="33">
        <f t="shared" ref="BF6:BN6" si="7">IF(BF7="",NA(),BF7)</f>
        <v>929.18</v>
      </c>
      <c r="BG6" s="33">
        <f t="shared" si="7"/>
        <v>791.4</v>
      </c>
      <c r="BH6" s="33">
        <f t="shared" si="7"/>
        <v>624.98</v>
      </c>
      <c r="BI6" s="33">
        <f t="shared" si="7"/>
        <v>558.91999999999996</v>
      </c>
      <c r="BJ6" s="33">
        <f t="shared" si="7"/>
        <v>1365.62</v>
      </c>
      <c r="BK6" s="33">
        <f t="shared" si="7"/>
        <v>1309.43</v>
      </c>
      <c r="BL6" s="33">
        <f t="shared" si="7"/>
        <v>1306.92</v>
      </c>
      <c r="BM6" s="33">
        <f t="shared" si="7"/>
        <v>1203.71</v>
      </c>
      <c r="BN6" s="33">
        <f t="shared" si="7"/>
        <v>1162.3599999999999</v>
      </c>
      <c r="BO6" s="32" t="str">
        <f>IF(BO7="","",IF(BO7="-","【-】","【"&amp;SUBSTITUTE(TEXT(BO7,"#,##0.00"),"-","△")&amp;"】"))</f>
        <v>【763.62】</v>
      </c>
      <c r="BP6" s="33">
        <f>IF(BP7="",NA(),BP7)</f>
        <v>95.54</v>
      </c>
      <c r="BQ6" s="33">
        <f t="shared" ref="BQ6:BY6" si="8">IF(BQ7="",NA(),BQ7)</f>
        <v>96.81</v>
      </c>
      <c r="BR6" s="33">
        <f t="shared" si="8"/>
        <v>83.87</v>
      </c>
      <c r="BS6" s="33">
        <f t="shared" si="8"/>
        <v>81.489999999999995</v>
      </c>
      <c r="BT6" s="33">
        <f t="shared" si="8"/>
        <v>80.44</v>
      </c>
      <c r="BU6" s="33">
        <f t="shared" si="8"/>
        <v>65.98</v>
      </c>
      <c r="BV6" s="33">
        <f t="shared" si="8"/>
        <v>67.59</v>
      </c>
      <c r="BW6" s="33">
        <f t="shared" si="8"/>
        <v>68.510000000000005</v>
      </c>
      <c r="BX6" s="33">
        <f t="shared" si="8"/>
        <v>69.739999999999995</v>
      </c>
      <c r="BY6" s="33">
        <f t="shared" si="8"/>
        <v>68.209999999999994</v>
      </c>
      <c r="BZ6" s="32" t="str">
        <f>IF(BZ7="","",IF(BZ7="-","【-】","【"&amp;SUBSTITUTE(TEXT(BZ7,"#,##0.00"),"-","△")&amp;"】"))</f>
        <v>【98.53】</v>
      </c>
      <c r="CA6" s="33">
        <f>IF(CA7="",NA(),CA7)</f>
        <v>213.28</v>
      </c>
      <c r="CB6" s="33">
        <f t="shared" ref="CB6:CJ6" si="9">IF(CB7="",NA(),CB7)</f>
        <v>215.01</v>
      </c>
      <c r="CC6" s="33">
        <f t="shared" si="9"/>
        <v>246.13</v>
      </c>
      <c r="CD6" s="33">
        <f t="shared" si="9"/>
        <v>259.33999999999997</v>
      </c>
      <c r="CE6" s="33">
        <f t="shared" si="9"/>
        <v>263.10000000000002</v>
      </c>
      <c r="CF6" s="33">
        <f t="shared" si="9"/>
        <v>258.83</v>
      </c>
      <c r="CG6" s="33">
        <f t="shared" si="9"/>
        <v>251.88</v>
      </c>
      <c r="CH6" s="33">
        <f t="shared" si="9"/>
        <v>247.43</v>
      </c>
      <c r="CI6" s="33">
        <f t="shared" si="9"/>
        <v>248.89</v>
      </c>
      <c r="CJ6" s="33">
        <f t="shared" si="9"/>
        <v>250.84</v>
      </c>
      <c r="CK6" s="32" t="str">
        <f>IF(CK7="","",IF(CK7="-","【-】","【"&amp;SUBSTITUTE(TEXT(CK7,"#,##0.00"),"-","△")&amp;"】"))</f>
        <v>【139.70】</v>
      </c>
      <c r="CL6" s="33">
        <f>IF(CL7="",NA(),CL7)</f>
        <v>51.81</v>
      </c>
      <c r="CM6" s="33">
        <f t="shared" ref="CM6:CU6" si="10">IF(CM7="",NA(),CM7)</f>
        <v>32.68</v>
      </c>
      <c r="CN6" s="33">
        <f t="shared" si="10"/>
        <v>33.71</v>
      </c>
      <c r="CO6" s="33">
        <f t="shared" si="10"/>
        <v>34.42</v>
      </c>
      <c r="CP6" s="33">
        <f t="shared" si="10"/>
        <v>42.03</v>
      </c>
      <c r="CQ6" s="33">
        <f t="shared" si="10"/>
        <v>50.74</v>
      </c>
      <c r="CR6" s="33">
        <f t="shared" si="10"/>
        <v>49.29</v>
      </c>
      <c r="CS6" s="33">
        <f t="shared" si="10"/>
        <v>50.32</v>
      </c>
      <c r="CT6" s="33">
        <f t="shared" si="10"/>
        <v>49.89</v>
      </c>
      <c r="CU6" s="33">
        <f t="shared" si="10"/>
        <v>49.39</v>
      </c>
      <c r="CV6" s="32" t="str">
        <f>IF(CV7="","",IF(CV7="-","【-】","【"&amp;SUBSTITUTE(TEXT(CV7,"#,##0.00"),"-","△")&amp;"】"))</f>
        <v>【60.01】</v>
      </c>
      <c r="CW6" s="33">
        <f>IF(CW7="",NA(),CW7)</f>
        <v>97.18</v>
      </c>
      <c r="CX6" s="33">
        <f t="shared" ref="CX6:DF6" si="11">IF(CX7="",NA(),CX7)</f>
        <v>97.27</v>
      </c>
      <c r="CY6" s="33">
        <f t="shared" si="11"/>
        <v>97.39</v>
      </c>
      <c r="CZ6" s="33">
        <f t="shared" si="11"/>
        <v>97.65</v>
      </c>
      <c r="DA6" s="33">
        <f t="shared" si="11"/>
        <v>97.74</v>
      </c>
      <c r="DB6" s="33">
        <f t="shared" si="11"/>
        <v>85.1</v>
      </c>
      <c r="DC6" s="33">
        <f t="shared" si="11"/>
        <v>84.31</v>
      </c>
      <c r="DD6" s="33">
        <f t="shared" si="11"/>
        <v>84.57</v>
      </c>
      <c r="DE6" s="33">
        <f t="shared" si="11"/>
        <v>84.73</v>
      </c>
      <c r="DF6" s="33">
        <f t="shared" si="11"/>
        <v>83.96</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0.09</v>
      </c>
      <c r="EJ6" s="33">
        <f t="shared" si="14"/>
        <v>7.0000000000000007E-2</v>
      </c>
      <c r="EK6" s="33">
        <f t="shared" si="14"/>
        <v>0.14000000000000001</v>
      </c>
      <c r="EL6" s="33">
        <f t="shared" si="14"/>
        <v>0.03</v>
      </c>
      <c r="EM6" s="33">
        <f t="shared" si="14"/>
        <v>0.15</v>
      </c>
      <c r="EN6" s="32" t="str">
        <f>IF(EN7="","",IF(EN7="-","【-】","【"&amp;SUBSTITUTE(TEXT(EN7,"#,##0.00"),"-","△")&amp;"】"))</f>
        <v>【0.23】</v>
      </c>
    </row>
    <row r="7" spans="1:144" s="34" customFormat="1">
      <c r="A7" s="26"/>
      <c r="B7" s="35">
        <v>2015</v>
      </c>
      <c r="C7" s="35">
        <v>343692</v>
      </c>
      <c r="D7" s="35">
        <v>47</v>
      </c>
      <c r="E7" s="35">
        <v>17</v>
      </c>
      <c r="F7" s="35">
        <v>1</v>
      </c>
      <c r="G7" s="35">
        <v>0</v>
      </c>
      <c r="H7" s="35" t="s">
        <v>96</v>
      </c>
      <c r="I7" s="35" t="s">
        <v>97</v>
      </c>
      <c r="J7" s="35" t="s">
        <v>98</v>
      </c>
      <c r="K7" s="35" t="s">
        <v>99</v>
      </c>
      <c r="L7" s="35" t="s">
        <v>100</v>
      </c>
      <c r="M7" s="36" t="s">
        <v>101</v>
      </c>
      <c r="N7" s="36" t="s">
        <v>102</v>
      </c>
      <c r="O7" s="36">
        <v>17.8</v>
      </c>
      <c r="P7" s="36">
        <v>69.72</v>
      </c>
      <c r="Q7" s="36">
        <v>3623</v>
      </c>
      <c r="R7" s="36">
        <v>19459</v>
      </c>
      <c r="S7" s="36">
        <v>646.20000000000005</v>
      </c>
      <c r="T7" s="36">
        <v>30.11</v>
      </c>
      <c r="U7" s="36">
        <v>3447</v>
      </c>
      <c r="V7" s="36">
        <v>3.55</v>
      </c>
      <c r="W7" s="36">
        <v>970.99</v>
      </c>
      <c r="X7" s="36">
        <v>95.98</v>
      </c>
      <c r="Y7" s="36">
        <v>96.79</v>
      </c>
      <c r="Z7" s="36">
        <v>91.52</v>
      </c>
      <c r="AA7" s="36">
        <v>90.63</v>
      </c>
      <c r="AB7" s="36">
        <v>90.19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1078.3599999999999</v>
      </c>
      <c r="BF7" s="36">
        <v>929.18</v>
      </c>
      <c r="BG7" s="36">
        <v>791.4</v>
      </c>
      <c r="BH7" s="36">
        <v>624.98</v>
      </c>
      <c r="BI7" s="36">
        <v>558.91999999999996</v>
      </c>
      <c r="BJ7" s="36">
        <v>1365.62</v>
      </c>
      <c r="BK7" s="36">
        <v>1309.43</v>
      </c>
      <c r="BL7" s="36">
        <v>1306.92</v>
      </c>
      <c r="BM7" s="36">
        <v>1203.71</v>
      </c>
      <c r="BN7" s="36">
        <v>1162.3599999999999</v>
      </c>
      <c r="BO7" s="36">
        <v>763.62</v>
      </c>
      <c r="BP7" s="36">
        <v>95.54</v>
      </c>
      <c r="BQ7" s="36">
        <v>96.81</v>
      </c>
      <c r="BR7" s="36">
        <v>83.87</v>
      </c>
      <c r="BS7" s="36">
        <v>81.489999999999995</v>
      </c>
      <c r="BT7" s="36">
        <v>80.44</v>
      </c>
      <c r="BU7" s="36">
        <v>65.98</v>
      </c>
      <c r="BV7" s="36">
        <v>67.59</v>
      </c>
      <c r="BW7" s="36">
        <v>68.510000000000005</v>
      </c>
      <c r="BX7" s="36">
        <v>69.739999999999995</v>
      </c>
      <c r="BY7" s="36">
        <v>68.209999999999994</v>
      </c>
      <c r="BZ7" s="36">
        <v>98.53</v>
      </c>
      <c r="CA7" s="36">
        <v>213.28</v>
      </c>
      <c r="CB7" s="36">
        <v>215.01</v>
      </c>
      <c r="CC7" s="36">
        <v>246.13</v>
      </c>
      <c r="CD7" s="36">
        <v>259.33999999999997</v>
      </c>
      <c r="CE7" s="36">
        <v>263.10000000000002</v>
      </c>
      <c r="CF7" s="36">
        <v>258.83</v>
      </c>
      <c r="CG7" s="36">
        <v>251.88</v>
      </c>
      <c r="CH7" s="36">
        <v>247.43</v>
      </c>
      <c r="CI7" s="36">
        <v>248.89</v>
      </c>
      <c r="CJ7" s="36">
        <v>250.84</v>
      </c>
      <c r="CK7" s="36">
        <v>139.69999999999999</v>
      </c>
      <c r="CL7" s="36">
        <v>51.81</v>
      </c>
      <c r="CM7" s="36">
        <v>32.68</v>
      </c>
      <c r="CN7" s="36">
        <v>33.71</v>
      </c>
      <c r="CO7" s="36">
        <v>34.42</v>
      </c>
      <c r="CP7" s="36">
        <v>42.03</v>
      </c>
      <c r="CQ7" s="36">
        <v>50.74</v>
      </c>
      <c r="CR7" s="36">
        <v>49.29</v>
      </c>
      <c r="CS7" s="36">
        <v>50.32</v>
      </c>
      <c r="CT7" s="36">
        <v>49.89</v>
      </c>
      <c r="CU7" s="36">
        <v>49.39</v>
      </c>
      <c r="CV7" s="36">
        <v>60.01</v>
      </c>
      <c r="CW7" s="36">
        <v>97.18</v>
      </c>
      <c r="CX7" s="36">
        <v>97.27</v>
      </c>
      <c r="CY7" s="36">
        <v>97.39</v>
      </c>
      <c r="CZ7" s="36">
        <v>97.65</v>
      </c>
      <c r="DA7" s="36">
        <v>97.74</v>
      </c>
      <c r="DB7" s="36">
        <v>85.1</v>
      </c>
      <c r="DC7" s="36">
        <v>84.31</v>
      </c>
      <c r="DD7" s="36">
        <v>84.57</v>
      </c>
      <c r="DE7" s="36">
        <v>84.73</v>
      </c>
      <c r="DF7" s="36">
        <v>83.96</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0.09</v>
      </c>
      <c r="EJ7" s="36">
        <v>7.0000000000000007E-2</v>
      </c>
      <c r="EK7" s="36">
        <v>0.14000000000000001</v>
      </c>
      <c r="EL7" s="36">
        <v>0.03</v>
      </c>
      <c r="EM7" s="36">
        <v>0.15</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2017-02-15T09:11:56Z</cp:lastPrinted>
  <dcterms:created xsi:type="dcterms:W3CDTF">2017-02-08T02:53:55Z</dcterms:created>
  <dcterms:modified xsi:type="dcterms:W3CDTF">2017-02-24T06:01:44Z</dcterms:modified>
  <cp:category/>
</cp:coreProperties>
</file>