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<sst xmlns="http://schemas.openxmlformats.org/spreadsheetml/2006/main" count="221" uniqueCount="111">
  <si>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</si>
  <si>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</si>
  <si>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</si>
  <si>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</si>
  <si>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</si>
  <si>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</si>
  <si>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</si>
  <si>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</si>
  <si>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</si>
  <si>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</si>
  <si>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</si>
  <si>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</si>
  <si>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</si>
  <si>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</si>
  <si>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</si>
  <si>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</si>
  <si>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</si>
  <si>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</si>
  <si>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</si>
  <si>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</si>
  <si>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</si>
  <si>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</si>
  <si>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</si>
  <si>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</si>
  <si>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</si>
  <si>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</si>
  <si>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</si>
  <si>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</si>
  <si>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</si>
  <si>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</si>
  <si>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</si>
  <si>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</si>
  <si>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</si>
  <si>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</si>
  <si>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</si>
  <si>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</si>
  <si>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</si>
  <si>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</si>
  <si>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</si>
  <si>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</si>
  <si>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</si>
  <si>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</si>
  <si>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</si>
  <si>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</si>
  <si>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</si>
  <si>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</si>
  <si>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</si>
  <si>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</si>
  <si>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</si>
  <si>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</si>
  <si>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</si>
  <si>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</si>
  <si>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</si>
  <si>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</si>
  <si>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</si>
  <si>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</si>
  <si>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</si>
  <si>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</si>
  <si>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</si>
  <si>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</si>
  <si>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</si>
  <si>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</si>
  <si>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</si>
  <si>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</si>
  <si>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</si>
  <si>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</si>
  <si>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</si>
  <si>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</si>
  <si>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</si>
  <si>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</si>
  <si>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</si>
  <si>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</si>
  <si>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</si>
  <si>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</si>
  <si>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</si>
  <si>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</si>
  <si>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</si>
  <si>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</si>
  <si>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</si>
  <si>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</si>
  <si>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</si>
  <si>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</si>
  <si>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</si>
  <si>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</si>
  <si>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</si>
  <si>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</si>
  <si>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</si>
  <si>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</si>
  <si>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</si>
  <si>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</si>
  <si>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</si>
  <si>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</si>
  <si>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</si>
  <si>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</si>
  <si>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</si>
  <si>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</si>
  <si>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</si>
  <si>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</si>
  <si>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</si>
  <si>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</si>
  <si>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</si>
  <si>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</si>
  <si>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</si>
  <si>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</si>
  <si>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</si>
  <si>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</si>
  <si>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</si>
  <si>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</si>
  <si>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現状では法定耐用年数を超える管路は出ていない状況であるが、施設の老朽化が進むにつれ更新に向けた対策も必要となってくることから、適正な時期に適正な管路更新ができるよう、計画的な資産管理を行う。</t>
    <phoneticPr fontId="4"/>
  </si>
  <si>
    <t>①収益的収支比率は100％を下回っており、単年度収支は赤字である。総収益は増加傾向にあるものの総費用は高額で推移し、地方債償還額も増加傾向にあることから、今後は単年度収支赤字解消に向けて経営改善に取り組んでいくことが必要である。
④企業債残高対事業規模比率は、類似団体平均を下回る比率となっている。さらに、企業債現在高は順調に減少しており、それに伴い比率も減少傾向にあることから、全体としては良化していると考える。
⑤経費回収率は、類似団体平均を上回る数値で推移しているが、比率は100％を下回っており、単独での経営ができているとは言えない状況となっている。今後、使用料収入の見直しや汚水処理に係る費用の削減など健全経営ができるよう取組みを進めていく。
⑥汚水処理原価は、類似団体平均よりも低い数値で推移しており、他団体と比較しても効率的な汚水処理を実施していると考える。今後、経年による施設の老朽化が想定される中、健全経営を図っていくための対策を検討していく必要がある。
⑦施設利用率は、類似団体平均を下回っており、施設の効率性の面では、現状は適正な施設規模とは言い難い数値で推移している。しかしながら、施設の利用率は年々上昇傾向にあり、また、今後も上昇が見込まれることを踏まえると、将来的には適正な規模として機能すると考える。
⑧水洗化率は80％台で、類似団体平均よりも高い数値で推移している。今後、水洗化率100％達成に向けた取組みを引き続き進めていく。</t>
    <rPh sb="543" eb="546">
      <t>ショウライテキ</t>
    </rPh>
    <rPh sb="556" eb="558">
      <t>キノウ</t>
    </rPh>
    <phoneticPr fontId="4"/>
  </si>
  <si>
    <t>　類似団体の平均数値と比較すると、本町の特定環境保全公共下水道事業は比較的良好な数値となっている。一方で、単年度収支が赤字であることや経費回収率が100％未満であることなどの課題もあることから、平成28年度に策定する経営戦略に基づき今後も経営改善に向けてより計画的に運営を行っていく必要がある。また、水洗化率についても100％に近づけるように取組みを進めていきたい。</t>
    <rPh sb="97" eb="99">
      <t>ヘイセイ</t>
    </rPh>
    <rPh sb="101" eb="103">
      <t>ネンド</t>
    </rPh>
    <rPh sb="104" eb="106">
      <t>サクテイ</t>
    </rPh>
    <rPh sb="108" eb="110">
      <t>ケイエイ</t>
    </rPh>
    <rPh sb="110" eb="112">
      <t>センリャク</t>
    </rPh>
    <rPh sb="113" eb="114">
      <t>モト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</si>
</sst>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3384576"/>
        <c:axId val="83394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83384576"/>
        <c:axId val="83394944"/>
      </c:lineChart>
      <c:dateAx>
        <c:axId val="83384576"/>
        <c:scaling>
          <c:orientation val="minMax"/>
        </c:scaling>
        <c:delete val="1"/>
        <c:axPos val="b"/>
        <c:numFmt formatCode="ge" sourceLinked="1"/>
        <c:majorTickMark val="none"/>
        <c:minorTickMark val="none"/>
        <c:tickLblPos val="none"/>
        <c:crossAx val="83394944"/>
        <c:crosses val="autoZero"/>
        <c:auto val="1"/>
        <c:lblOffset val="100"/>
        <c:baseTimeUnit val="years"/>
      </c:dateAx>
      <c:valAx>
        <c:axId val="8339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8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24.54</c:v>
                </c:pt>
                <c:pt idx="1">
                  <c:v>26.31</c:v>
                </c:pt>
                <c:pt idx="2">
                  <c:v>27.76</c:v>
                </c:pt>
                <c:pt idx="3">
                  <c:v>29.52</c:v>
                </c:pt>
                <c:pt idx="4">
                  <c:v>40.03</c:v>
                </c:pt>
              </c:numCache>
            </c:numRef>
          </c:val>
        </c:ser>
        <c:dLbls>
          <c:showLegendKey val="0"/>
          <c:showVal val="0"/>
          <c:showCatName val="0"/>
          <c:showSerName val="0"/>
          <c:showPercent val="0"/>
          <c:showBubbleSize val="0"/>
        </c:dLbls>
        <c:gapWidth val="150"/>
        <c:axId val="89238144"/>
        <c:axId val="89252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89238144"/>
        <c:axId val="89252608"/>
      </c:lineChart>
      <c:dateAx>
        <c:axId val="89238144"/>
        <c:scaling>
          <c:orientation val="minMax"/>
        </c:scaling>
        <c:delete val="1"/>
        <c:axPos val="b"/>
        <c:numFmt formatCode="ge" sourceLinked="1"/>
        <c:majorTickMark val="none"/>
        <c:minorTickMark val="none"/>
        <c:tickLblPos val="none"/>
        <c:crossAx val="89252608"/>
        <c:crosses val="autoZero"/>
        <c:auto val="1"/>
        <c:lblOffset val="100"/>
        <c:baseTimeUnit val="years"/>
      </c:dateAx>
      <c:valAx>
        <c:axId val="8925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3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83.44</c:v>
                </c:pt>
                <c:pt idx="1">
                  <c:v>84.16</c:v>
                </c:pt>
                <c:pt idx="2">
                  <c:v>85.66</c:v>
                </c:pt>
                <c:pt idx="3">
                  <c:v>85.64</c:v>
                </c:pt>
                <c:pt idx="4">
                  <c:v>86.73</c:v>
                </c:pt>
              </c:numCache>
            </c:numRef>
          </c:val>
        </c:ser>
        <c:dLbls>
          <c:showLegendKey val="0"/>
          <c:showVal val="0"/>
          <c:showCatName val="0"/>
          <c:showSerName val="0"/>
          <c:showPercent val="0"/>
          <c:showBubbleSize val="0"/>
        </c:dLbls>
        <c:gapWidth val="150"/>
        <c:axId val="89270528"/>
        <c:axId val="8927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89270528"/>
        <c:axId val="89276800"/>
      </c:lineChart>
      <c:dateAx>
        <c:axId val="89270528"/>
        <c:scaling>
          <c:orientation val="minMax"/>
        </c:scaling>
        <c:delete val="1"/>
        <c:axPos val="b"/>
        <c:numFmt formatCode="ge" sourceLinked="1"/>
        <c:majorTickMark val="none"/>
        <c:minorTickMark val="none"/>
        <c:tickLblPos val="none"/>
        <c:crossAx val="89276800"/>
        <c:crosses val="autoZero"/>
        <c:auto val="1"/>
        <c:lblOffset val="100"/>
        <c:baseTimeUnit val="years"/>
      </c:dateAx>
      <c:valAx>
        <c:axId val="8927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7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92.29</c:v>
                </c:pt>
                <c:pt idx="1">
                  <c:v>90.99</c:v>
                </c:pt>
                <c:pt idx="2">
                  <c:v>90.91</c:v>
                </c:pt>
                <c:pt idx="3">
                  <c:v>92.53</c:v>
                </c:pt>
                <c:pt idx="4">
                  <c:v>92.97</c:v>
                </c:pt>
              </c:numCache>
            </c:numRef>
          </c:val>
        </c:ser>
        <c:dLbls>
          <c:showLegendKey val="0"/>
          <c:showVal val="0"/>
          <c:showCatName val="0"/>
          <c:showSerName val="0"/>
          <c:showPercent val="0"/>
          <c:showBubbleSize val="0"/>
        </c:dLbls>
        <c:gapWidth val="150"/>
        <c:axId val="88803200"/>
        <c:axId val="8881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803200"/>
        <c:axId val="88817664"/>
      </c:lineChart>
      <c:dateAx>
        <c:axId val="88803200"/>
        <c:scaling>
          <c:orientation val="minMax"/>
        </c:scaling>
        <c:delete val="1"/>
        <c:axPos val="b"/>
        <c:numFmt formatCode="ge" sourceLinked="1"/>
        <c:majorTickMark val="none"/>
        <c:minorTickMark val="none"/>
        <c:tickLblPos val="none"/>
        <c:crossAx val="88817664"/>
        <c:crosses val="autoZero"/>
        <c:auto val="1"/>
        <c:lblOffset val="100"/>
        <c:baseTimeUnit val="years"/>
      </c:dateAx>
      <c:valAx>
        <c:axId val="8881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0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831488"/>
        <c:axId val="88833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831488"/>
        <c:axId val="88833408"/>
      </c:lineChart>
      <c:dateAx>
        <c:axId val="88831488"/>
        <c:scaling>
          <c:orientation val="minMax"/>
        </c:scaling>
        <c:delete val="1"/>
        <c:axPos val="b"/>
        <c:numFmt formatCode="ge" sourceLinked="1"/>
        <c:majorTickMark val="none"/>
        <c:minorTickMark val="none"/>
        <c:tickLblPos val="none"/>
        <c:crossAx val="88833408"/>
        <c:crosses val="autoZero"/>
        <c:auto val="1"/>
        <c:lblOffset val="100"/>
        <c:baseTimeUnit val="years"/>
      </c:dateAx>
      <c:valAx>
        <c:axId val="88833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3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876160"/>
        <c:axId val="8887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876160"/>
        <c:axId val="88878080"/>
      </c:lineChart>
      <c:dateAx>
        <c:axId val="88876160"/>
        <c:scaling>
          <c:orientation val="minMax"/>
        </c:scaling>
        <c:delete val="1"/>
        <c:axPos val="b"/>
        <c:numFmt formatCode="ge" sourceLinked="1"/>
        <c:majorTickMark val="none"/>
        <c:minorTickMark val="none"/>
        <c:tickLblPos val="none"/>
        <c:crossAx val="88878080"/>
        <c:crosses val="autoZero"/>
        <c:auto val="1"/>
        <c:lblOffset val="100"/>
        <c:baseTimeUnit val="years"/>
      </c:dateAx>
      <c:valAx>
        <c:axId val="8887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87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929408"/>
        <c:axId val="8893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929408"/>
        <c:axId val="88931328"/>
      </c:lineChart>
      <c:dateAx>
        <c:axId val="88929408"/>
        <c:scaling>
          <c:orientation val="minMax"/>
        </c:scaling>
        <c:delete val="1"/>
        <c:axPos val="b"/>
        <c:numFmt formatCode="ge" sourceLinked="1"/>
        <c:majorTickMark val="none"/>
        <c:minorTickMark val="none"/>
        <c:tickLblPos val="none"/>
        <c:crossAx val="88931328"/>
        <c:crosses val="autoZero"/>
        <c:auto val="1"/>
        <c:lblOffset val="100"/>
        <c:baseTimeUnit val="years"/>
      </c:dateAx>
      <c:valAx>
        <c:axId val="8893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92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040000"/>
        <c:axId val="8904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040000"/>
        <c:axId val="89041920"/>
      </c:lineChart>
      <c:dateAx>
        <c:axId val="89040000"/>
        <c:scaling>
          <c:orientation val="minMax"/>
        </c:scaling>
        <c:delete val="1"/>
        <c:axPos val="b"/>
        <c:numFmt formatCode="ge" sourceLinked="1"/>
        <c:majorTickMark val="none"/>
        <c:minorTickMark val="none"/>
        <c:tickLblPos val="none"/>
        <c:crossAx val="89041920"/>
        <c:crosses val="autoZero"/>
        <c:auto val="1"/>
        <c:lblOffset val="100"/>
        <c:baseTimeUnit val="years"/>
      </c:dateAx>
      <c:valAx>
        <c:axId val="8904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4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903.91</c:v>
                </c:pt>
                <c:pt idx="1">
                  <c:v>874.07</c:v>
                </c:pt>
                <c:pt idx="2">
                  <c:v>883.37</c:v>
                </c:pt>
                <c:pt idx="3">
                  <c:v>709.87</c:v>
                </c:pt>
                <c:pt idx="4">
                  <c:v>668.82</c:v>
                </c:pt>
              </c:numCache>
            </c:numRef>
          </c:val>
        </c:ser>
        <c:dLbls>
          <c:showLegendKey val="0"/>
          <c:showVal val="0"/>
          <c:showCatName val="0"/>
          <c:showSerName val="0"/>
          <c:showPercent val="0"/>
          <c:showBubbleSize val="0"/>
        </c:dLbls>
        <c:gapWidth val="150"/>
        <c:axId val="89072000"/>
        <c:axId val="8907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89072000"/>
        <c:axId val="89073920"/>
      </c:lineChart>
      <c:dateAx>
        <c:axId val="89072000"/>
        <c:scaling>
          <c:orientation val="minMax"/>
        </c:scaling>
        <c:delete val="1"/>
        <c:axPos val="b"/>
        <c:numFmt formatCode="ge" sourceLinked="1"/>
        <c:majorTickMark val="none"/>
        <c:minorTickMark val="none"/>
        <c:tickLblPos val="none"/>
        <c:crossAx val="89073920"/>
        <c:crosses val="autoZero"/>
        <c:auto val="1"/>
        <c:lblOffset val="100"/>
        <c:baseTimeUnit val="years"/>
      </c:dateAx>
      <c:valAx>
        <c:axId val="8907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7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87.55</c:v>
                </c:pt>
                <c:pt idx="1">
                  <c:v>80.099999999999994</c:v>
                </c:pt>
                <c:pt idx="2">
                  <c:v>78.58</c:v>
                </c:pt>
                <c:pt idx="3">
                  <c:v>83.6</c:v>
                </c:pt>
                <c:pt idx="4">
                  <c:v>84.77</c:v>
                </c:pt>
              </c:numCache>
            </c:numRef>
          </c:val>
        </c:ser>
        <c:dLbls>
          <c:showLegendKey val="0"/>
          <c:showVal val="0"/>
          <c:showCatName val="0"/>
          <c:showSerName val="0"/>
          <c:showPercent val="0"/>
          <c:showBubbleSize val="0"/>
        </c:dLbls>
        <c:gapWidth val="150"/>
        <c:axId val="89116672"/>
        <c:axId val="8911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89116672"/>
        <c:axId val="89118592"/>
      </c:lineChart>
      <c:dateAx>
        <c:axId val="89116672"/>
        <c:scaling>
          <c:orientation val="minMax"/>
        </c:scaling>
        <c:delete val="1"/>
        <c:axPos val="b"/>
        <c:numFmt formatCode="ge" sourceLinked="1"/>
        <c:majorTickMark val="none"/>
        <c:minorTickMark val="none"/>
        <c:tickLblPos val="none"/>
        <c:crossAx val="89118592"/>
        <c:crosses val="autoZero"/>
        <c:auto val="1"/>
        <c:lblOffset val="100"/>
        <c:baseTimeUnit val="years"/>
      </c:dateAx>
      <c:valAx>
        <c:axId val="8911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116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238.03</c:v>
                </c:pt>
                <c:pt idx="1">
                  <c:v>241.54</c:v>
                </c:pt>
                <c:pt idx="2">
                  <c:v>245.26</c:v>
                </c:pt>
                <c:pt idx="3">
                  <c:v>237.25</c:v>
                </c:pt>
                <c:pt idx="4">
                  <c:v>239.26</c:v>
                </c:pt>
              </c:numCache>
            </c:numRef>
          </c:val>
        </c:ser>
        <c:dLbls>
          <c:showLegendKey val="0"/>
          <c:showVal val="0"/>
          <c:showCatName val="0"/>
          <c:showSerName val="0"/>
          <c:showPercent val="0"/>
          <c:showBubbleSize val="0"/>
        </c:dLbls>
        <c:gapWidth val="150"/>
        <c:axId val="89209856"/>
        <c:axId val="8921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89209856"/>
        <c:axId val="89216128"/>
      </c:lineChart>
      <c:dateAx>
        <c:axId val="89209856"/>
        <c:scaling>
          <c:orientation val="minMax"/>
        </c:scaling>
        <c:delete val="1"/>
        <c:axPos val="b"/>
        <c:numFmt formatCode="ge" sourceLinked="1"/>
        <c:majorTickMark val="none"/>
        <c:minorTickMark val="none"/>
        <c:tickLblPos val="none"/>
        <c:crossAx val="89216128"/>
        <c:crosses val="autoZero"/>
        <c:auto val="1"/>
        <c:lblOffset val="100"/>
        <c:baseTimeUnit val="years"/>
      </c:dateAx>
      <c:valAx>
        <c:axId val="8921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0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広島県　北広島町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19459</v>
      </c>
      <c r="AM8" s="47"/>
      <c r="AN8" s="47"/>
      <c r="AO8" s="47"/>
      <c r="AP8" s="47"/>
      <c r="AQ8" s="47"/>
      <c r="AR8" s="47"/>
      <c r="AS8" s="47"/>
      <c r="AT8" s="43">
        <f>データ!S6</f>
        <v>646.20000000000005</v>
      </c>
      <c r="AU8" s="43"/>
      <c r="AV8" s="43"/>
      <c r="AW8" s="43"/>
      <c r="AX8" s="43"/>
      <c r="AY8" s="43"/>
      <c r="AZ8" s="43"/>
      <c r="BA8" s="43"/>
      <c r="BB8" s="43">
        <f>データ!T6</f>
        <v>30.11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25.91</v>
      </c>
      <c r="Q10" s="43"/>
      <c r="R10" s="43"/>
      <c r="S10" s="43"/>
      <c r="T10" s="43"/>
      <c r="U10" s="43"/>
      <c r="V10" s="43"/>
      <c r="W10" s="43">
        <f>データ!P6</f>
        <v>66.8</v>
      </c>
      <c r="X10" s="43"/>
      <c r="Y10" s="43"/>
      <c r="Z10" s="43"/>
      <c r="AA10" s="43"/>
      <c r="AB10" s="43"/>
      <c r="AC10" s="43"/>
      <c r="AD10" s="47">
        <f>データ!Q6</f>
        <v>3623</v>
      </c>
      <c r="AE10" s="47"/>
      <c r="AF10" s="47"/>
      <c r="AG10" s="47"/>
      <c r="AH10" s="47"/>
      <c r="AI10" s="47"/>
      <c r="AJ10" s="47"/>
      <c r="AK10" s="2"/>
      <c r="AL10" s="47">
        <f>データ!U6</f>
        <v>5019</v>
      </c>
      <c r="AM10" s="47"/>
      <c r="AN10" s="47"/>
      <c r="AO10" s="47"/>
      <c r="AP10" s="47"/>
      <c r="AQ10" s="47"/>
      <c r="AR10" s="47"/>
      <c r="AS10" s="47"/>
      <c r="AT10" s="43">
        <f>データ!V6</f>
        <v>2.99</v>
      </c>
      <c r="AU10" s="43"/>
      <c r="AV10" s="43"/>
      <c r="AW10" s="43"/>
      <c r="AX10" s="43"/>
      <c r="AY10" s="43"/>
      <c r="AZ10" s="43"/>
      <c r="BA10" s="43"/>
      <c r="BB10" s="43">
        <f>データ!W6</f>
        <v>1678.6</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1" t="s">
        <v>109</v>
      </c>
      <c r="BM16" s="82"/>
      <c r="BN16" s="82"/>
      <c r="BO16" s="82"/>
      <c r="BP16" s="82"/>
      <c r="BQ16" s="82"/>
      <c r="BR16" s="82"/>
      <c r="BS16" s="82"/>
      <c r="BT16" s="82"/>
      <c r="BU16" s="82"/>
      <c r="BV16" s="82"/>
      <c r="BW16" s="82"/>
      <c r="BX16" s="82"/>
      <c r="BY16" s="82"/>
      <c r="BZ16" s="8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1"/>
      <c r="BM17" s="82"/>
      <c r="BN17" s="82"/>
      <c r="BO17" s="82"/>
      <c r="BP17" s="82"/>
      <c r="BQ17" s="82"/>
      <c r="BR17" s="82"/>
      <c r="BS17" s="82"/>
      <c r="BT17" s="82"/>
      <c r="BU17" s="82"/>
      <c r="BV17" s="82"/>
      <c r="BW17" s="82"/>
      <c r="BX17" s="82"/>
      <c r="BY17" s="82"/>
      <c r="BZ17" s="8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1"/>
      <c r="BM18" s="82"/>
      <c r="BN18" s="82"/>
      <c r="BO18" s="82"/>
      <c r="BP18" s="82"/>
      <c r="BQ18" s="82"/>
      <c r="BR18" s="82"/>
      <c r="BS18" s="82"/>
      <c r="BT18" s="82"/>
      <c r="BU18" s="82"/>
      <c r="BV18" s="82"/>
      <c r="BW18" s="82"/>
      <c r="BX18" s="82"/>
      <c r="BY18" s="82"/>
      <c r="BZ18" s="8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1"/>
      <c r="BM19" s="82"/>
      <c r="BN19" s="82"/>
      <c r="BO19" s="82"/>
      <c r="BP19" s="82"/>
      <c r="BQ19" s="82"/>
      <c r="BR19" s="82"/>
      <c r="BS19" s="82"/>
      <c r="BT19" s="82"/>
      <c r="BU19" s="82"/>
      <c r="BV19" s="82"/>
      <c r="BW19" s="82"/>
      <c r="BX19" s="82"/>
      <c r="BY19" s="82"/>
      <c r="BZ19" s="8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1"/>
      <c r="BM20" s="82"/>
      <c r="BN20" s="82"/>
      <c r="BO20" s="82"/>
      <c r="BP20" s="82"/>
      <c r="BQ20" s="82"/>
      <c r="BR20" s="82"/>
      <c r="BS20" s="82"/>
      <c r="BT20" s="82"/>
      <c r="BU20" s="82"/>
      <c r="BV20" s="82"/>
      <c r="BW20" s="82"/>
      <c r="BX20" s="82"/>
      <c r="BY20" s="82"/>
      <c r="BZ20" s="8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1"/>
      <c r="BM21" s="82"/>
      <c r="BN21" s="82"/>
      <c r="BO21" s="82"/>
      <c r="BP21" s="82"/>
      <c r="BQ21" s="82"/>
      <c r="BR21" s="82"/>
      <c r="BS21" s="82"/>
      <c r="BT21" s="82"/>
      <c r="BU21" s="82"/>
      <c r="BV21" s="82"/>
      <c r="BW21" s="82"/>
      <c r="BX21" s="82"/>
      <c r="BY21" s="82"/>
      <c r="BZ21" s="8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1"/>
      <c r="BM22" s="82"/>
      <c r="BN22" s="82"/>
      <c r="BO22" s="82"/>
      <c r="BP22" s="82"/>
      <c r="BQ22" s="82"/>
      <c r="BR22" s="82"/>
      <c r="BS22" s="82"/>
      <c r="BT22" s="82"/>
      <c r="BU22" s="82"/>
      <c r="BV22" s="82"/>
      <c r="BW22" s="82"/>
      <c r="BX22" s="82"/>
      <c r="BY22" s="82"/>
      <c r="BZ22" s="8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1"/>
      <c r="BM23" s="82"/>
      <c r="BN23" s="82"/>
      <c r="BO23" s="82"/>
      <c r="BP23" s="82"/>
      <c r="BQ23" s="82"/>
      <c r="BR23" s="82"/>
      <c r="BS23" s="82"/>
      <c r="BT23" s="82"/>
      <c r="BU23" s="82"/>
      <c r="BV23" s="82"/>
      <c r="BW23" s="82"/>
      <c r="BX23" s="82"/>
      <c r="BY23" s="82"/>
      <c r="BZ23" s="8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1"/>
      <c r="BM24" s="82"/>
      <c r="BN24" s="82"/>
      <c r="BO24" s="82"/>
      <c r="BP24" s="82"/>
      <c r="BQ24" s="82"/>
      <c r="BR24" s="82"/>
      <c r="BS24" s="82"/>
      <c r="BT24" s="82"/>
      <c r="BU24" s="82"/>
      <c r="BV24" s="82"/>
      <c r="BW24" s="82"/>
      <c r="BX24" s="82"/>
      <c r="BY24" s="82"/>
      <c r="BZ24" s="8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1"/>
      <c r="BM25" s="82"/>
      <c r="BN25" s="82"/>
      <c r="BO25" s="82"/>
      <c r="BP25" s="82"/>
      <c r="BQ25" s="82"/>
      <c r="BR25" s="82"/>
      <c r="BS25" s="82"/>
      <c r="BT25" s="82"/>
      <c r="BU25" s="82"/>
      <c r="BV25" s="82"/>
      <c r="BW25" s="82"/>
      <c r="BX25" s="82"/>
      <c r="BY25" s="82"/>
      <c r="BZ25" s="8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1"/>
      <c r="BM26" s="82"/>
      <c r="BN26" s="82"/>
      <c r="BO26" s="82"/>
      <c r="BP26" s="82"/>
      <c r="BQ26" s="82"/>
      <c r="BR26" s="82"/>
      <c r="BS26" s="82"/>
      <c r="BT26" s="82"/>
      <c r="BU26" s="82"/>
      <c r="BV26" s="82"/>
      <c r="BW26" s="82"/>
      <c r="BX26" s="82"/>
      <c r="BY26" s="82"/>
      <c r="BZ26" s="8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1"/>
      <c r="BM27" s="82"/>
      <c r="BN27" s="82"/>
      <c r="BO27" s="82"/>
      <c r="BP27" s="82"/>
      <c r="BQ27" s="82"/>
      <c r="BR27" s="82"/>
      <c r="BS27" s="82"/>
      <c r="BT27" s="82"/>
      <c r="BU27" s="82"/>
      <c r="BV27" s="82"/>
      <c r="BW27" s="82"/>
      <c r="BX27" s="82"/>
      <c r="BY27" s="82"/>
      <c r="BZ27" s="8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1"/>
      <c r="BM28" s="82"/>
      <c r="BN28" s="82"/>
      <c r="BO28" s="82"/>
      <c r="BP28" s="82"/>
      <c r="BQ28" s="82"/>
      <c r="BR28" s="82"/>
      <c r="BS28" s="82"/>
      <c r="BT28" s="82"/>
      <c r="BU28" s="82"/>
      <c r="BV28" s="82"/>
      <c r="BW28" s="82"/>
      <c r="BX28" s="82"/>
      <c r="BY28" s="82"/>
      <c r="BZ28" s="8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1"/>
      <c r="BM29" s="82"/>
      <c r="BN29" s="82"/>
      <c r="BO29" s="82"/>
      <c r="BP29" s="82"/>
      <c r="BQ29" s="82"/>
      <c r="BR29" s="82"/>
      <c r="BS29" s="82"/>
      <c r="BT29" s="82"/>
      <c r="BU29" s="82"/>
      <c r="BV29" s="82"/>
      <c r="BW29" s="82"/>
      <c r="BX29" s="82"/>
      <c r="BY29" s="82"/>
      <c r="BZ29" s="8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1"/>
      <c r="BM30" s="82"/>
      <c r="BN30" s="82"/>
      <c r="BO30" s="82"/>
      <c r="BP30" s="82"/>
      <c r="BQ30" s="82"/>
      <c r="BR30" s="82"/>
      <c r="BS30" s="82"/>
      <c r="BT30" s="82"/>
      <c r="BU30" s="82"/>
      <c r="BV30" s="82"/>
      <c r="BW30" s="82"/>
      <c r="BX30" s="82"/>
      <c r="BY30" s="82"/>
      <c r="BZ30" s="8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1"/>
      <c r="BM31" s="82"/>
      <c r="BN31" s="82"/>
      <c r="BO31" s="82"/>
      <c r="BP31" s="82"/>
      <c r="BQ31" s="82"/>
      <c r="BR31" s="82"/>
      <c r="BS31" s="82"/>
      <c r="BT31" s="82"/>
      <c r="BU31" s="82"/>
      <c r="BV31" s="82"/>
      <c r="BW31" s="82"/>
      <c r="BX31" s="82"/>
      <c r="BY31" s="82"/>
      <c r="BZ31" s="8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1"/>
      <c r="BM32" s="82"/>
      <c r="BN32" s="82"/>
      <c r="BO32" s="82"/>
      <c r="BP32" s="82"/>
      <c r="BQ32" s="82"/>
      <c r="BR32" s="82"/>
      <c r="BS32" s="82"/>
      <c r="BT32" s="82"/>
      <c r="BU32" s="82"/>
      <c r="BV32" s="82"/>
      <c r="BW32" s="82"/>
      <c r="BX32" s="82"/>
      <c r="BY32" s="82"/>
      <c r="BZ32" s="8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1"/>
      <c r="BM33" s="82"/>
      <c r="BN33" s="82"/>
      <c r="BO33" s="82"/>
      <c r="BP33" s="82"/>
      <c r="BQ33" s="82"/>
      <c r="BR33" s="82"/>
      <c r="BS33" s="82"/>
      <c r="BT33" s="82"/>
      <c r="BU33" s="82"/>
      <c r="BV33" s="82"/>
      <c r="BW33" s="82"/>
      <c r="BX33" s="82"/>
      <c r="BY33" s="82"/>
      <c r="BZ33" s="83"/>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81"/>
      <c r="BM34" s="82"/>
      <c r="BN34" s="82"/>
      <c r="BO34" s="82"/>
      <c r="BP34" s="82"/>
      <c r="BQ34" s="82"/>
      <c r="BR34" s="82"/>
      <c r="BS34" s="82"/>
      <c r="BT34" s="82"/>
      <c r="BU34" s="82"/>
      <c r="BV34" s="82"/>
      <c r="BW34" s="82"/>
      <c r="BX34" s="82"/>
      <c r="BY34" s="82"/>
      <c r="BZ34" s="83"/>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81"/>
      <c r="BM35" s="82"/>
      <c r="BN35" s="82"/>
      <c r="BO35" s="82"/>
      <c r="BP35" s="82"/>
      <c r="BQ35" s="82"/>
      <c r="BR35" s="82"/>
      <c r="BS35" s="82"/>
      <c r="BT35" s="82"/>
      <c r="BU35" s="82"/>
      <c r="BV35" s="82"/>
      <c r="BW35" s="82"/>
      <c r="BX35" s="82"/>
      <c r="BY35" s="82"/>
      <c r="BZ35" s="8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1"/>
      <c r="BM36" s="82"/>
      <c r="BN36" s="82"/>
      <c r="BO36" s="82"/>
      <c r="BP36" s="82"/>
      <c r="BQ36" s="82"/>
      <c r="BR36" s="82"/>
      <c r="BS36" s="82"/>
      <c r="BT36" s="82"/>
      <c r="BU36" s="82"/>
      <c r="BV36" s="82"/>
      <c r="BW36" s="82"/>
      <c r="BX36" s="82"/>
      <c r="BY36" s="82"/>
      <c r="BZ36" s="8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1"/>
      <c r="BM37" s="82"/>
      <c r="BN37" s="82"/>
      <c r="BO37" s="82"/>
      <c r="BP37" s="82"/>
      <c r="BQ37" s="82"/>
      <c r="BR37" s="82"/>
      <c r="BS37" s="82"/>
      <c r="BT37" s="82"/>
      <c r="BU37" s="82"/>
      <c r="BV37" s="82"/>
      <c r="BW37" s="82"/>
      <c r="BX37" s="82"/>
      <c r="BY37" s="82"/>
      <c r="BZ37" s="8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1"/>
      <c r="BM38" s="82"/>
      <c r="BN38" s="82"/>
      <c r="BO38" s="82"/>
      <c r="BP38" s="82"/>
      <c r="BQ38" s="82"/>
      <c r="BR38" s="82"/>
      <c r="BS38" s="82"/>
      <c r="BT38" s="82"/>
      <c r="BU38" s="82"/>
      <c r="BV38" s="82"/>
      <c r="BW38" s="82"/>
      <c r="BX38" s="82"/>
      <c r="BY38" s="82"/>
      <c r="BZ38" s="8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1"/>
      <c r="BM39" s="82"/>
      <c r="BN39" s="82"/>
      <c r="BO39" s="82"/>
      <c r="BP39" s="82"/>
      <c r="BQ39" s="82"/>
      <c r="BR39" s="82"/>
      <c r="BS39" s="82"/>
      <c r="BT39" s="82"/>
      <c r="BU39" s="82"/>
      <c r="BV39" s="82"/>
      <c r="BW39" s="82"/>
      <c r="BX39" s="82"/>
      <c r="BY39" s="82"/>
      <c r="BZ39" s="8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1"/>
      <c r="BM40" s="82"/>
      <c r="BN40" s="82"/>
      <c r="BO40" s="82"/>
      <c r="BP40" s="82"/>
      <c r="BQ40" s="82"/>
      <c r="BR40" s="82"/>
      <c r="BS40" s="82"/>
      <c r="BT40" s="82"/>
      <c r="BU40" s="82"/>
      <c r="BV40" s="82"/>
      <c r="BW40" s="82"/>
      <c r="BX40" s="82"/>
      <c r="BY40" s="82"/>
      <c r="BZ40" s="8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1"/>
      <c r="BM41" s="82"/>
      <c r="BN41" s="82"/>
      <c r="BO41" s="82"/>
      <c r="BP41" s="82"/>
      <c r="BQ41" s="82"/>
      <c r="BR41" s="82"/>
      <c r="BS41" s="82"/>
      <c r="BT41" s="82"/>
      <c r="BU41" s="82"/>
      <c r="BV41" s="82"/>
      <c r="BW41" s="82"/>
      <c r="BX41" s="82"/>
      <c r="BY41" s="82"/>
      <c r="BZ41" s="8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1"/>
      <c r="BM42" s="82"/>
      <c r="BN42" s="82"/>
      <c r="BO42" s="82"/>
      <c r="BP42" s="82"/>
      <c r="BQ42" s="82"/>
      <c r="BR42" s="82"/>
      <c r="BS42" s="82"/>
      <c r="BT42" s="82"/>
      <c r="BU42" s="82"/>
      <c r="BV42" s="82"/>
      <c r="BW42" s="82"/>
      <c r="BX42" s="82"/>
      <c r="BY42" s="82"/>
      <c r="BZ42" s="8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1"/>
      <c r="BM43" s="82"/>
      <c r="BN43" s="82"/>
      <c r="BO43" s="82"/>
      <c r="BP43" s="82"/>
      <c r="BQ43" s="82"/>
      <c r="BR43" s="82"/>
      <c r="BS43" s="82"/>
      <c r="BT43" s="82"/>
      <c r="BU43" s="82"/>
      <c r="BV43" s="82"/>
      <c r="BW43" s="82"/>
      <c r="BX43" s="82"/>
      <c r="BY43" s="82"/>
      <c r="BZ43" s="8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110</v>
      </c>
      <c r="BM66" s="82"/>
      <c r="BN66" s="82"/>
      <c r="BO66" s="82"/>
      <c r="BP66" s="82"/>
      <c r="BQ66" s="82"/>
      <c r="BR66" s="82"/>
      <c r="BS66" s="82"/>
      <c r="BT66" s="82"/>
      <c r="BU66" s="82"/>
      <c r="BV66" s="82"/>
      <c r="BW66" s="82"/>
      <c r="BX66" s="82"/>
      <c r="BY66" s="82"/>
      <c r="BZ66" s="83"/>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1"/>
      <c r="BM67" s="82"/>
      <c r="BN67" s="82"/>
      <c r="BO67" s="82"/>
      <c r="BP67" s="82"/>
      <c r="BQ67" s="82"/>
      <c r="BR67" s="82"/>
      <c r="BS67" s="82"/>
      <c r="BT67" s="82"/>
      <c r="BU67" s="82"/>
      <c r="BV67" s="82"/>
      <c r="BW67" s="82"/>
      <c r="BX67" s="82"/>
      <c r="BY67" s="82"/>
      <c r="BZ67" s="83"/>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1"/>
      <c r="BM68" s="82"/>
      <c r="BN68" s="82"/>
      <c r="BO68" s="82"/>
      <c r="BP68" s="82"/>
      <c r="BQ68" s="82"/>
      <c r="BR68" s="82"/>
      <c r="BS68" s="82"/>
      <c r="BT68" s="82"/>
      <c r="BU68" s="82"/>
      <c r="BV68" s="82"/>
      <c r="BW68" s="82"/>
      <c r="BX68" s="82"/>
      <c r="BY68" s="82"/>
      <c r="BZ68" s="83"/>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1"/>
      <c r="BM69" s="82"/>
      <c r="BN69" s="82"/>
      <c r="BO69" s="82"/>
      <c r="BP69" s="82"/>
      <c r="BQ69" s="82"/>
      <c r="BR69" s="82"/>
      <c r="BS69" s="82"/>
      <c r="BT69" s="82"/>
      <c r="BU69" s="82"/>
      <c r="BV69" s="82"/>
      <c r="BW69" s="82"/>
      <c r="BX69" s="82"/>
      <c r="BY69" s="82"/>
      <c r="BZ69" s="83"/>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1"/>
      <c r="BM70" s="82"/>
      <c r="BN70" s="82"/>
      <c r="BO70" s="82"/>
      <c r="BP70" s="82"/>
      <c r="BQ70" s="82"/>
      <c r="BR70" s="82"/>
      <c r="BS70" s="82"/>
      <c r="BT70" s="82"/>
      <c r="BU70" s="82"/>
      <c r="BV70" s="82"/>
      <c r="BW70" s="82"/>
      <c r="BX70" s="82"/>
      <c r="BY70" s="82"/>
      <c r="BZ70" s="83"/>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1"/>
      <c r="BM71" s="82"/>
      <c r="BN71" s="82"/>
      <c r="BO71" s="82"/>
      <c r="BP71" s="82"/>
      <c r="BQ71" s="82"/>
      <c r="BR71" s="82"/>
      <c r="BS71" s="82"/>
      <c r="BT71" s="82"/>
      <c r="BU71" s="82"/>
      <c r="BV71" s="82"/>
      <c r="BW71" s="82"/>
      <c r="BX71" s="82"/>
      <c r="BY71" s="82"/>
      <c r="BZ71" s="83"/>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1"/>
      <c r="BM72" s="82"/>
      <c r="BN72" s="82"/>
      <c r="BO72" s="82"/>
      <c r="BP72" s="82"/>
      <c r="BQ72" s="82"/>
      <c r="BR72" s="82"/>
      <c r="BS72" s="82"/>
      <c r="BT72" s="82"/>
      <c r="BU72" s="82"/>
      <c r="BV72" s="82"/>
      <c r="BW72" s="82"/>
      <c r="BX72" s="82"/>
      <c r="BY72" s="82"/>
      <c r="BZ72" s="83"/>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1"/>
      <c r="BM73" s="82"/>
      <c r="BN73" s="82"/>
      <c r="BO73" s="82"/>
      <c r="BP73" s="82"/>
      <c r="BQ73" s="82"/>
      <c r="BR73" s="82"/>
      <c r="BS73" s="82"/>
      <c r="BT73" s="82"/>
      <c r="BU73" s="82"/>
      <c r="BV73" s="82"/>
      <c r="BW73" s="82"/>
      <c r="BX73" s="82"/>
      <c r="BY73" s="82"/>
      <c r="BZ73" s="83"/>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1"/>
      <c r="BM74" s="82"/>
      <c r="BN74" s="82"/>
      <c r="BO74" s="82"/>
      <c r="BP74" s="82"/>
      <c r="BQ74" s="82"/>
      <c r="BR74" s="82"/>
      <c r="BS74" s="82"/>
      <c r="BT74" s="82"/>
      <c r="BU74" s="82"/>
      <c r="BV74" s="82"/>
      <c r="BW74" s="82"/>
      <c r="BX74" s="82"/>
      <c r="BY74" s="82"/>
      <c r="BZ74" s="83"/>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1"/>
      <c r="BM75" s="82"/>
      <c r="BN75" s="82"/>
      <c r="BO75" s="82"/>
      <c r="BP75" s="82"/>
      <c r="BQ75" s="82"/>
      <c r="BR75" s="82"/>
      <c r="BS75" s="82"/>
      <c r="BT75" s="82"/>
      <c r="BU75" s="82"/>
      <c r="BV75" s="82"/>
      <c r="BW75" s="82"/>
      <c r="BX75" s="82"/>
      <c r="BY75" s="82"/>
      <c r="BZ75" s="83"/>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1"/>
      <c r="BM76" s="82"/>
      <c r="BN76" s="82"/>
      <c r="BO76" s="82"/>
      <c r="BP76" s="82"/>
      <c r="BQ76" s="82"/>
      <c r="BR76" s="82"/>
      <c r="BS76" s="82"/>
      <c r="BT76" s="82"/>
      <c r="BU76" s="82"/>
      <c r="BV76" s="82"/>
      <c r="BW76" s="82"/>
      <c r="BX76" s="82"/>
      <c r="BY76" s="82"/>
      <c r="BZ76" s="83"/>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1"/>
      <c r="BM77" s="82"/>
      <c r="BN77" s="82"/>
      <c r="BO77" s="82"/>
      <c r="BP77" s="82"/>
      <c r="BQ77" s="82"/>
      <c r="BR77" s="82"/>
      <c r="BS77" s="82"/>
      <c r="BT77" s="82"/>
      <c r="BU77" s="82"/>
      <c r="BV77" s="82"/>
      <c r="BW77" s="82"/>
      <c r="BX77" s="82"/>
      <c r="BY77" s="82"/>
      <c r="BZ77" s="83"/>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1"/>
      <c r="BM78" s="82"/>
      <c r="BN78" s="82"/>
      <c r="BO78" s="82"/>
      <c r="BP78" s="82"/>
      <c r="BQ78" s="82"/>
      <c r="BR78" s="82"/>
      <c r="BS78" s="82"/>
      <c r="BT78" s="82"/>
      <c r="BU78" s="82"/>
      <c r="BV78" s="82"/>
      <c r="BW78" s="82"/>
      <c r="BX78" s="82"/>
      <c r="BY78" s="82"/>
      <c r="BZ78" s="83"/>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81"/>
      <c r="BM79" s="82"/>
      <c r="BN79" s="82"/>
      <c r="BO79" s="82"/>
      <c r="BP79" s="82"/>
      <c r="BQ79" s="82"/>
      <c r="BR79" s="82"/>
      <c r="BS79" s="82"/>
      <c r="BT79" s="82"/>
      <c r="BU79" s="82"/>
      <c r="BV79" s="82"/>
      <c r="BW79" s="82"/>
      <c r="BX79" s="82"/>
      <c r="BY79" s="82"/>
      <c r="BZ79" s="83"/>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81"/>
      <c r="BM80" s="82"/>
      <c r="BN80" s="82"/>
      <c r="BO80" s="82"/>
      <c r="BP80" s="82"/>
      <c r="BQ80" s="82"/>
      <c r="BR80" s="82"/>
      <c r="BS80" s="82"/>
      <c r="BT80" s="82"/>
      <c r="BU80" s="82"/>
      <c r="BV80" s="82"/>
      <c r="BW80" s="82"/>
      <c r="BX80" s="82"/>
      <c r="BY80" s="82"/>
      <c r="BZ80" s="83"/>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1"/>
      <c r="BM81" s="82"/>
      <c r="BN81" s="82"/>
      <c r="BO81" s="82"/>
      <c r="BP81" s="82"/>
      <c r="BQ81" s="82"/>
      <c r="BR81" s="82"/>
      <c r="BS81" s="82"/>
      <c r="BT81" s="82"/>
      <c r="BU81" s="82"/>
      <c r="BV81" s="82"/>
      <c r="BW81" s="82"/>
      <c r="BX81" s="82"/>
      <c r="BY81" s="82"/>
      <c r="BZ81" s="83"/>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4"/>
      <c r="BM82" s="85"/>
      <c r="BN82" s="85"/>
      <c r="BO82" s="85"/>
      <c r="BP82" s="85"/>
      <c r="BQ82" s="85"/>
      <c r="BR82" s="85"/>
      <c r="BS82" s="85"/>
      <c r="BT82" s="85"/>
      <c r="BU82" s="85"/>
      <c r="BV82" s="85"/>
      <c r="BW82" s="85"/>
      <c r="BX82" s="85"/>
      <c r="BY82" s="85"/>
      <c r="BZ82" s="86"/>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343692</v>
      </c>
      <c r="D6" s="31">
        <f t="shared" si="3"/>
        <v>47</v>
      </c>
      <c r="E6" s="31">
        <f t="shared" si="3"/>
        <v>17</v>
      </c>
      <c r="F6" s="31">
        <f t="shared" si="3"/>
        <v>4</v>
      </c>
      <c r="G6" s="31">
        <f t="shared" si="3"/>
        <v>0</v>
      </c>
      <c r="H6" s="31" t="str">
        <f t="shared" si="3"/>
        <v>広島県　北広島町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25.91</v>
      </c>
      <c r="P6" s="32">
        <f t="shared" si="3"/>
        <v>66.8</v>
      </c>
      <c r="Q6" s="32">
        <f t="shared" si="3"/>
        <v>3623</v>
      </c>
      <c r="R6" s="32">
        <f t="shared" si="3"/>
        <v>19459</v>
      </c>
      <c r="S6" s="32">
        <f t="shared" si="3"/>
        <v>646.20000000000005</v>
      </c>
      <c r="T6" s="32">
        <f t="shared" si="3"/>
        <v>30.11</v>
      </c>
      <c r="U6" s="32">
        <f t="shared" si="3"/>
        <v>5019</v>
      </c>
      <c r="V6" s="32">
        <f t="shared" si="3"/>
        <v>2.99</v>
      </c>
      <c r="W6" s="32">
        <f t="shared" si="3"/>
        <v>1678.6</v>
      </c>
      <c r="X6" s="33">
        <f>IF(X7="",NA(),X7)</f>
        <v>92.29</v>
      </c>
      <c r="Y6" s="33">
        <f t="shared" ref="Y6:AG6" si="4">IF(Y7="",NA(),Y7)</f>
        <v>90.99</v>
      </c>
      <c r="Z6" s="33">
        <f t="shared" si="4"/>
        <v>90.91</v>
      </c>
      <c r="AA6" s="33">
        <f t="shared" si="4"/>
        <v>92.53</v>
      </c>
      <c r="AB6" s="33">
        <f t="shared" si="4"/>
        <v>92.97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903.91</v>
      </c>
      <c r="BF6" s="33">
        <f t="shared" ref="BF6:BN6" si="7">IF(BF7="",NA(),BF7)</f>
        <v>874.07</v>
      </c>
      <c r="BG6" s="33">
        <f t="shared" si="7"/>
        <v>883.37</v>
      </c>
      <c r="BH6" s="33">
        <f t="shared" si="7"/>
        <v>709.87</v>
      </c>
      <c r="BI6" s="33">
        <f t="shared" si="7"/>
        <v>668.82</v>
      </c>
      <c r="BJ6" s="33">
        <f t="shared" si="7"/>
        <v>1764.87</v>
      </c>
      <c r="BK6" s="33">
        <f t="shared" si="7"/>
        <v>1622.51</v>
      </c>
      <c r="BL6" s="33">
        <f t="shared" si="7"/>
        <v>1569.13</v>
      </c>
      <c r="BM6" s="33">
        <f t="shared" si="7"/>
        <v>1436</v>
      </c>
      <c r="BN6" s="33">
        <f t="shared" si="7"/>
        <v>1434.89</v>
      </c>
      <c r="BO6" s="32" t="str">
        <f>IF(BO7="","",IF(BO7="-","【-】","【"&amp;SUBSTITUTE(TEXT(BO7,"#,##0.00"),"-","△")&amp;"】"))</f>
        <v>【1,457.06】</v>
      </c>
      <c r="BP6" s="33">
        <f>IF(BP7="",NA(),BP7)</f>
        <v>87.55</v>
      </c>
      <c r="BQ6" s="33">
        <f t="shared" ref="BQ6:BY6" si="8">IF(BQ7="",NA(),BQ7)</f>
        <v>80.099999999999994</v>
      </c>
      <c r="BR6" s="33">
        <f t="shared" si="8"/>
        <v>78.58</v>
      </c>
      <c r="BS6" s="33">
        <f t="shared" si="8"/>
        <v>83.6</v>
      </c>
      <c r="BT6" s="33">
        <f t="shared" si="8"/>
        <v>84.77</v>
      </c>
      <c r="BU6" s="33">
        <f t="shared" si="8"/>
        <v>60.75</v>
      </c>
      <c r="BV6" s="33">
        <f t="shared" si="8"/>
        <v>62.83</v>
      </c>
      <c r="BW6" s="33">
        <f t="shared" si="8"/>
        <v>64.63</v>
      </c>
      <c r="BX6" s="33">
        <f t="shared" si="8"/>
        <v>66.56</v>
      </c>
      <c r="BY6" s="33">
        <f t="shared" si="8"/>
        <v>66.22</v>
      </c>
      <c r="BZ6" s="32" t="str">
        <f>IF(BZ7="","",IF(BZ7="-","【-】","【"&amp;SUBSTITUTE(TEXT(BZ7,"#,##0.00"),"-","△")&amp;"】"))</f>
        <v>【64.73】</v>
      </c>
      <c r="CA6" s="33">
        <f>IF(CA7="",NA(),CA7)</f>
        <v>238.03</v>
      </c>
      <c r="CB6" s="33">
        <f t="shared" ref="CB6:CJ6" si="9">IF(CB7="",NA(),CB7)</f>
        <v>241.54</v>
      </c>
      <c r="CC6" s="33">
        <f t="shared" si="9"/>
        <v>245.26</v>
      </c>
      <c r="CD6" s="33">
        <f t="shared" si="9"/>
        <v>237.25</v>
      </c>
      <c r="CE6" s="33">
        <f t="shared" si="9"/>
        <v>239.26</v>
      </c>
      <c r="CF6" s="33">
        <f t="shared" si="9"/>
        <v>256</v>
      </c>
      <c r="CG6" s="33">
        <f t="shared" si="9"/>
        <v>250.43</v>
      </c>
      <c r="CH6" s="33">
        <f t="shared" si="9"/>
        <v>245.75</v>
      </c>
      <c r="CI6" s="33">
        <f t="shared" si="9"/>
        <v>244.29</v>
      </c>
      <c r="CJ6" s="33">
        <f t="shared" si="9"/>
        <v>246.72</v>
      </c>
      <c r="CK6" s="32" t="str">
        <f>IF(CK7="","",IF(CK7="-","【-】","【"&amp;SUBSTITUTE(TEXT(CK7,"#,##0.00"),"-","△")&amp;"】"))</f>
        <v>【250.25】</v>
      </c>
      <c r="CL6" s="33">
        <f>IF(CL7="",NA(),CL7)</f>
        <v>24.54</v>
      </c>
      <c r="CM6" s="33">
        <f t="shared" ref="CM6:CU6" si="10">IF(CM7="",NA(),CM7)</f>
        <v>26.31</v>
      </c>
      <c r="CN6" s="33">
        <f t="shared" si="10"/>
        <v>27.76</v>
      </c>
      <c r="CO6" s="33">
        <f t="shared" si="10"/>
        <v>29.52</v>
      </c>
      <c r="CP6" s="33">
        <f t="shared" si="10"/>
        <v>40.03</v>
      </c>
      <c r="CQ6" s="33">
        <f t="shared" si="10"/>
        <v>41.59</v>
      </c>
      <c r="CR6" s="33">
        <f t="shared" si="10"/>
        <v>42.31</v>
      </c>
      <c r="CS6" s="33">
        <f t="shared" si="10"/>
        <v>43.65</v>
      </c>
      <c r="CT6" s="33">
        <f t="shared" si="10"/>
        <v>43.58</v>
      </c>
      <c r="CU6" s="33">
        <f t="shared" si="10"/>
        <v>41.35</v>
      </c>
      <c r="CV6" s="32" t="str">
        <f>IF(CV7="","",IF(CV7="-","【-】","【"&amp;SUBSTITUTE(TEXT(CV7,"#,##0.00"),"-","△")&amp;"】"))</f>
        <v>【40.31】</v>
      </c>
      <c r="CW6" s="33">
        <f>IF(CW7="",NA(),CW7)</f>
        <v>83.44</v>
      </c>
      <c r="CX6" s="33">
        <f t="shared" ref="CX6:DF6" si="11">IF(CX7="",NA(),CX7)</f>
        <v>84.16</v>
      </c>
      <c r="CY6" s="33">
        <f t="shared" si="11"/>
        <v>85.66</v>
      </c>
      <c r="CZ6" s="33">
        <f t="shared" si="11"/>
        <v>85.64</v>
      </c>
      <c r="DA6" s="33">
        <f t="shared" si="11"/>
        <v>86.73</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343692</v>
      </c>
      <c r="D7" s="35">
        <v>47</v>
      </c>
      <c r="E7" s="35">
        <v>17</v>
      </c>
      <c r="F7" s="35">
        <v>4</v>
      </c>
      <c r="G7" s="35">
        <v>0</v>
      </c>
      <c r="H7" s="35" t="s">
        <v>96</v>
      </c>
      <c r="I7" s="35" t="s">
        <v>97</v>
      </c>
      <c r="J7" s="35" t="s">
        <v>98</v>
      </c>
      <c r="K7" s="35" t="s">
        <v>99</v>
      </c>
      <c r="L7" s="35" t="s">
        <v>100</v>
      </c>
      <c r="M7" s="36" t="s">
        <v>101</v>
      </c>
      <c r="N7" s="36" t="s">
        <v>102</v>
      </c>
      <c r="O7" s="36">
        <v>25.91</v>
      </c>
      <c r="P7" s="36">
        <v>66.8</v>
      </c>
      <c r="Q7" s="36">
        <v>3623</v>
      </c>
      <c r="R7" s="36">
        <v>19459</v>
      </c>
      <c r="S7" s="36">
        <v>646.20000000000005</v>
      </c>
      <c r="T7" s="36">
        <v>30.11</v>
      </c>
      <c r="U7" s="36">
        <v>5019</v>
      </c>
      <c r="V7" s="36">
        <v>2.99</v>
      </c>
      <c r="W7" s="36">
        <v>1678.6</v>
      </c>
      <c r="X7" s="36">
        <v>92.29</v>
      </c>
      <c r="Y7" s="36">
        <v>90.99</v>
      </c>
      <c r="Z7" s="36">
        <v>90.91</v>
      </c>
      <c r="AA7" s="36">
        <v>92.53</v>
      </c>
      <c r="AB7" s="36">
        <v>92.97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903.91</v>
      </c>
      <c r="BF7" s="36">
        <v>874.07</v>
      </c>
      <c r="BG7" s="36">
        <v>883.37</v>
      </c>
      <c r="BH7" s="36">
        <v>709.87</v>
      </c>
      <c r="BI7" s="36">
        <v>668.82</v>
      </c>
      <c r="BJ7" s="36">
        <v>1764.87</v>
      </c>
      <c r="BK7" s="36">
        <v>1622.51</v>
      </c>
      <c r="BL7" s="36">
        <v>1569.13</v>
      </c>
      <c r="BM7" s="36">
        <v>1436</v>
      </c>
      <c r="BN7" s="36">
        <v>1434.89</v>
      </c>
      <c r="BO7" s="36">
        <v>1457.06</v>
      </c>
      <c r="BP7" s="36">
        <v>87.55</v>
      </c>
      <c r="BQ7" s="36">
        <v>80.099999999999994</v>
      </c>
      <c r="BR7" s="36">
        <v>78.58</v>
      </c>
      <c r="BS7" s="36">
        <v>83.6</v>
      </c>
      <c r="BT7" s="36">
        <v>84.77</v>
      </c>
      <c r="BU7" s="36">
        <v>60.75</v>
      </c>
      <c r="BV7" s="36">
        <v>62.83</v>
      </c>
      <c r="BW7" s="36">
        <v>64.63</v>
      </c>
      <c r="BX7" s="36">
        <v>66.56</v>
      </c>
      <c r="BY7" s="36">
        <v>66.22</v>
      </c>
      <c r="BZ7" s="36">
        <v>64.73</v>
      </c>
      <c r="CA7" s="36">
        <v>238.03</v>
      </c>
      <c r="CB7" s="36">
        <v>241.54</v>
      </c>
      <c r="CC7" s="36">
        <v>245.26</v>
      </c>
      <c r="CD7" s="36">
        <v>237.25</v>
      </c>
      <c r="CE7" s="36">
        <v>239.26</v>
      </c>
      <c r="CF7" s="36">
        <v>256</v>
      </c>
      <c r="CG7" s="36">
        <v>250.43</v>
      </c>
      <c r="CH7" s="36">
        <v>245.75</v>
      </c>
      <c r="CI7" s="36">
        <v>244.29</v>
      </c>
      <c r="CJ7" s="36">
        <v>246.72</v>
      </c>
      <c r="CK7" s="36">
        <v>250.25</v>
      </c>
      <c r="CL7" s="36">
        <v>24.54</v>
      </c>
      <c r="CM7" s="36">
        <v>26.31</v>
      </c>
      <c r="CN7" s="36">
        <v>27.76</v>
      </c>
      <c r="CO7" s="36">
        <v>29.52</v>
      </c>
      <c r="CP7" s="36">
        <v>40.03</v>
      </c>
      <c r="CQ7" s="36">
        <v>41.59</v>
      </c>
      <c r="CR7" s="36">
        <v>42.31</v>
      </c>
      <c r="CS7" s="36">
        <v>43.65</v>
      </c>
      <c r="CT7" s="36">
        <v>43.58</v>
      </c>
      <c r="CU7" s="36">
        <v>41.35</v>
      </c>
      <c r="CV7" s="36">
        <v>40.31</v>
      </c>
      <c r="CW7" s="36">
        <v>83.44</v>
      </c>
      <c r="CX7" s="36">
        <v>84.16</v>
      </c>
      <c r="CY7" s="36">
        <v>85.66</v>
      </c>
      <c r="CZ7" s="36">
        <v>85.64</v>
      </c>
      <c r="DA7" s="36">
        <v>86.73</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2017-02-15T09:11:13Z</cp:lastPrinted>
  <dcterms:created xsi:type="dcterms:W3CDTF">2017-02-08T03:04:03Z</dcterms:created>
  <dcterms:modified xsi:type="dcterms:W3CDTF">2017-02-24T06:03:24Z</dcterms:modified>
  <cp:category/>
</cp:coreProperties>
</file>