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AL8" i="4" s="1"/>
  <c r="Q6" i="5"/>
  <c r="P6" i="5"/>
  <c r="W10" i="4" s="1"/>
  <c r="O6" i="5"/>
  <c r="P10" i="4" s="1"/>
  <c r="N6" i="5"/>
  <c r="I10" i="4" s="1"/>
  <c r="M6" i="5"/>
  <c r="L6" i="5"/>
  <c r="K6" i="5"/>
  <c r="P8" i="4" s="1"/>
  <c r="J6" i="5"/>
  <c r="I8" i="4" s="1"/>
  <c r="I6" i="5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B10" i="4"/>
  <c r="W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<sst xmlns="http://schemas.openxmlformats.org/spreadsheetml/2006/main" count="221" uniqueCount="111">
  <si>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</si>
  <si>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</si>
  <si>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</si>
  <si>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</si>
  <si>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</si>
  <si>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</si>
  <si>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</si>
  <si>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</si>
  <si>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</si>
  <si>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</si>
  <si>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</si>
  <si>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</si>
  <si>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</si>
  <si>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</si>
  <si>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</si>
  <si>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</si>
  <si>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</si>
  <si>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</si>
  <si>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</si>
  <si>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</si>
  <si>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</si>
  <si>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</si>
  <si>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</si>
  <si>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</si>
  <si>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</si>
  <si>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</si>
  <si>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</si>
  <si>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</si>
  <si>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</si>
  <si>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</si>
  <si>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</si>
  <si>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</si>
  <si>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</si>
  <si>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</si>
  <si>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</si>
  <si>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</si>
  <si>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</si>
  <si>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</si>
  <si>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</si>
  <si>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</si>
  <si>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</si>
  <si>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</si>
  <si>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</si>
  <si>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</si>
  <si>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</si>
  <si>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</si>
  <si>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</si>
  <si>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</si>
  <si>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</si>
  <si>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</si>
  <si>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</si>
  <si>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</si>
  <si>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</si>
  <si>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</si>
  <si>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</si>
  <si>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</si>
  <si>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</si>
  <si>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</si>
  <si>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</si>
  <si>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</si>
  <si>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</si>
  <si>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</si>
  <si>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</si>
  <si>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</si>
  <si>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</si>
  <si>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</si>
  <si>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</si>
  <si>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</si>
  <si>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</si>
  <si>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</si>
  <si>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</si>
  <si>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</si>
  <si>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</si>
  <si>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</si>
  <si>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</si>
  <si>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</si>
  <si>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</si>
  <si>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</si>
  <si>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</si>
  <si>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</si>
  <si>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</si>
  <si>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</si>
  <si>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</si>
  <si>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</si>
  <si>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</si>
  <si>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</si>
  <si>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</si>
  <si>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</si>
  <si>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</si>
  <si>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</si>
  <si>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</si>
  <si>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</si>
  <si>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</si>
  <si>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</si>
  <si>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</si>
  <si>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</si>
  <si>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広島県　北広島町</t>
  </si>
  <si>
    <t>法非適用</t>
  </si>
  <si>
    <t>下水道事業</t>
  </si>
  <si>
    <t>特定環境保全公共下水道</t>
  </si>
  <si>
    <t>D2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</si>
  <si>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</si>
  <si>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</si>
  <si>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</si>
  <si>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</si>
  <si>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</si>
  <si>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</si>
  <si>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</si>
  <si>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経営状況については、健全とはいえない状況である。ただし、全国、類似団体と比較するとよい傾向を示している。少しでも経営状況を改善できるよう、計画的な運営をし、施設利用率、水洗化率については100%に近づけるよう、今後も施設管理・整備に努めたい。</t>
    <rPh sb="0" eb="2">
      <t>ケイエイ</t>
    </rPh>
    <rPh sb="2" eb="4">
      <t>ジョウキョウ</t>
    </rPh>
    <rPh sb="10" eb="12">
      <t>ケンゼン</t>
    </rPh>
    <rPh sb="18" eb="20">
      <t>ジョウキョウ</t>
    </rPh>
    <rPh sb="28" eb="30">
      <t>ゼンコク</t>
    </rPh>
    <rPh sb="31" eb="33">
      <t>ルイジ</t>
    </rPh>
    <rPh sb="33" eb="35">
      <t>ダンタイ</t>
    </rPh>
    <rPh sb="36" eb="38">
      <t>ヒカク</t>
    </rPh>
    <rPh sb="43" eb="45">
      <t>ケイコウ</t>
    </rPh>
    <rPh sb="46" eb="47">
      <t>シメ</t>
    </rPh>
    <rPh sb="52" eb="53">
      <t>スコ</t>
    </rPh>
    <rPh sb="56" eb="58">
      <t>ケイエイ</t>
    </rPh>
    <rPh sb="58" eb="60">
      <t>ジョウキョウ</t>
    </rPh>
    <rPh sb="61" eb="63">
      <t>カイゼン</t>
    </rPh>
    <rPh sb="69" eb="72">
      <t>ケイカクテキ</t>
    </rPh>
    <rPh sb="73" eb="75">
      <t>ウンエイ</t>
    </rPh>
    <phoneticPr fontId="4"/>
  </si>
  <si>
    <t>③　類似団体平均を下回っている。
　特定環境保全公共下水道事業の管渠については、法定耐用年数が経過するまで期間があるため、計画的な更新が必要な時期は未定であるが、今後の状況により検討する。</t>
    <phoneticPr fontId="4"/>
  </si>
  <si>
    <t>①収益的収支比率は、100%を下回っている。
④企業債残高対事業規模比率は、全国平均、類似団体を大きく下回り、企業債への依存度は他団体と比較して低い。
⑤経費回収率についても100%を下回っているため、健全経営とはいえない状況である。ただし、全国平均、類似団体を上回っている。
⑦施設利用率は、工業団地等今後増加が見込まれる処理量を含むため、全国平均、類似団体を大きく下回っている。
⑧水洗化率については、接続への啓発努力などにより全国平均、類似団体を上回り100%に近い。</t>
    <rPh sb="1" eb="4">
      <t>シュウエキテキ</t>
    </rPh>
    <rPh sb="4" eb="6">
      <t>シュウシ</t>
    </rPh>
    <rPh sb="6" eb="8">
      <t>ヒリツ</t>
    </rPh>
    <rPh sb="15" eb="17">
      <t>シタマワ</t>
    </rPh>
    <rPh sb="77" eb="79">
      <t>ケイヒ</t>
    </rPh>
    <rPh sb="79" eb="81">
      <t>カイシュウ</t>
    </rPh>
    <rPh sb="81" eb="82">
      <t>リツ</t>
    </rPh>
    <rPh sb="92" eb="94">
      <t>シタマワ</t>
    </rPh>
    <rPh sb="101" eb="103">
      <t>ケンゼン</t>
    </rPh>
    <rPh sb="103" eb="105">
      <t>ケイエイ</t>
    </rPh>
    <rPh sb="111" eb="113">
      <t>ジョウキョウ</t>
    </rPh>
    <rPh sb="121" eb="123">
      <t>ゼンコク</t>
    </rPh>
    <rPh sb="123" eb="125">
      <t>ヘイキン</t>
    </rPh>
    <rPh sb="126" eb="128">
      <t>ルイジ</t>
    </rPh>
    <rPh sb="128" eb="130">
      <t>ダンタイ</t>
    </rPh>
    <rPh sb="131" eb="133">
      <t>ウワマワ</t>
    </rPh>
    <rPh sb="209" eb="211">
      <t>ドリョク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</si>
</sst>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244736"/>
        <c:axId val="842632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0.11</c:v>
                </c:pt>
                <c:pt idx="3">
                  <c:v>0.05</c:v>
                </c:pt>
                <c:pt idx="4">
                  <c:v>0.04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44736"/>
        <c:axId val="84263296"/>
      </c:lineChart>
      <c:dateAx>
        <c:axId val="842447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263296"/>
        <c:crosses val="autoZero"/>
        <c:auto val="1"/>
        <c:lblOffset val="100"/>
        <c:baseTimeUnit val="years"/>
      </c:dateAx>
      <c:valAx>
        <c:axId val="842632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2447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52.61</c:v>
                </c:pt>
                <c:pt idx="1">
                  <c:v>24.54</c:v>
                </c:pt>
                <c:pt idx="2">
                  <c:v>26.31</c:v>
                </c:pt>
                <c:pt idx="3">
                  <c:v>27.76</c:v>
                </c:pt>
                <c:pt idx="4">
                  <c:v>29.52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0368"/>
        <c:axId val="1104207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72.23</c:v>
                </c:pt>
                <c:pt idx="1">
                  <c:v>71.680000000000007</c:v>
                </c:pt>
                <c:pt idx="2">
                  <c:v>64.27</c:v>
                </c:pt>
                <c:pt idx="3">
                  <c:v>58.33</c:v>
                </c:pt>
                <c:pt idx="4">
                  <c:v>62.48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10368"/>
        <c:axId val="110420736"/>
      </c:lineChart>
      <c:dateAx>
        <c:axId val="1104103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0420736"/>
        <c:crosses val="autoZero"/>
        <c:auto val="1"/>
        <c:lblOffset val="100"/>
        <c:baseTimeUnit val="years"/>
      </c:dateAx>
      <c:valAx>
        <c:axId val="1104207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0410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82.68</c:v>
                </c:pt>
                <c:pt idx="1">
                  <c:v>83.44</c:v>
                </c:pt>
                <c:pt idx="2">
                  <c:v>84.16</c:v>
                </c:pt>
                <c:pt idx="3">
                  <c:v>85.66</c:v>
                </c:pt>
                <c:pt idx="4">
                  <c:v>85.64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50944"/>
        <c:axId val="1104572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79.88</c:v>
                </c:pt>
                <c:pt idx="1">
                  <c:v>80.47</c:v>
                </c:pt>
                <c:pt idx="2">
                  <c:v>81.3</c:v>
                </c:pt>
                <c:pt idx="3">
                  <c:v>82.2</c:v>
                </c:pt>
                <c:pt idx="4">
                  <c:v>82.35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50944"/>
        <c:axId val="110457216"/>
      </c:lineChart>
      <c:dateAx>
        <c:axId val="110450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0457216"/>
        <c:crosses val="autoZero"/>
        <c:auto val="1"/>
        <c:lblOffset val="100"/>
        <c:baseTimeUnit val="years"/>
      </c:dateAx>
      <c:valAx>
        <c:axId val="1104572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0450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87.85</c:v>
                </c:pt>
                <c:pt idx="1">
                  <c:v>92.29</c:v>
                </c:pt>
                <c:pt idx="2">
                  <c:v>90.99</c:v>
                </c:pt>
                <c:pt idx="3">
                  <c:v>90.91</c:v>
                </c:pt>
                <c:pt idx="4">
                  <c:v>92.53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420480"/>
        <c:axId val="84426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20480"/>
        <c:axId val="84426752"/>
      </c:lineChart>
      <c:dateAx>
        <c:axId val="84420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426752"/>
        <c:crosses val="autoZero"/>
        <c:auto val="1"/>
        <c:lblOffset val="100"/>
        <c:baseTimeUnit val="years"/>
      </c:dateAx>
      <c:valAx>
        <c:axId val="84426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4204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444672"/>
        <c:axId val="84446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44672"/>
        <c:axId val="84446592"/>
      </c:lineChart>
      <c:dateAx>
        <c:axId val="84444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446592"/>
        <c:crosses val="autoZero"/>
        <c:auto val="1"/>
        <c:lblOffset val="100"/>
        <c:baseTimeUnit val="years"/>
      </c:dateAx>
      <c:valAx>
        <c:axId val="84446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444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497536"/>
        <c:axId val="84499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97536"/>
        <c:axId val="84499456"/>
      </c:lineChart>
      <c:dateAx>
        <c:axId val="844975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499456"/>
        <c:crosses val="autoZero"/>
        <c:auto val="1"/>
        <c:lblOffset val="100"/>
        <c:baseTimeUnit val="years"/>
      </c:dateAx>
      <c:valAx>
        <c:axId val="84499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4975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616320"/>
        <c:axId val="8461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320"/>
        <c:axId val="84618240"/>
      </c:lineChart>
      <c:dateAx>
        <c:axId val="846163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618240"/>
        <c:crosses val="autoZero"/>
        <c:auto val="1"/>
        <c:lblOffset val="100"/>
        <c:baseTimeUnit val="years"/>
      </c:dateAx>
      <c:valAx>
        <c:axId val="8461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61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656896"/>
        <c:axId val="846588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56896"/>
        <c:axId val="84658816"/>
      </c:lineChart>
      <c:dateAx>
        <c:axId val="846568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658816"/>
        <c:crosses val="autoZero"/>
        <c:auto val="1"/>
        <c:lblOffset val="100"/>
        <c:baseTimeUnit val="years"/>
      </c:dateAx>
      <c:valAx>
        <c:axId val="846588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656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1107.08</c:v>
                </c:pt>
                <c:pt idx="1">
                  <c:v>903.91</c:v>
                </c:pt>
                <c:pt idx="2">
                  <c:v>874.07</c:v>
                </c:pt>
                <c:pt idx="3">
                  <c:v>883.37</c:v>
                </c:pt>
                <c:pt idx="4">
                  <c:v>709.87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685184"/>
        <c:axId val="846871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1812.65</c:v>
                </c:pt>
                <c:pt idx="1">
                  <c:v>1764.87</c:v>
                </c:pt>
                <c:pt idx="2">
                  <c:v>1622.51</c:v>
                </c:pt>
                <c:pt idx="3">
                  <c:v>1569.13</c:v>
                </c:pt>
                <c:pt idx="4">
                  <c:v>1436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85184"/>
        <c:axId val="84687104"/>
      </c:lineChart>
      <c:dateAx>
        <c:axId val="846851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687104"/>
        <c:crosses val="autoZero"/>
        <c:auto val="1"/>
        <c:lblOffset val="100"/>
        <c:baseTimeUnit val="years"/>
      </c:dateAx>
      <c:valAx>
        <c:axId val="846871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6851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76.87</c:v>
                </c:pt>
                <c:pt idx="1">
                  <c:v>87.55</c:v>
                </c:pt>
                <c:pt idx="2">
                  <c:v>80.099999999999994</c:v>
                </c:pt>
                <c:pt idx="3">
                  <c:v>78.58</c:v>
                </c:pt>
                <c:pt idx="4">
                  <c:v>83.6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25760"/>
        <c:axId val="847276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59.35</c:v>
                </c:pt>
                <c:pt idx="1">
                  <c:v>60.75</c:v>
                </c:pt>
                <c:pt idx="2">
                  <c:v>62.83</c:v>
                </c:pt>
                <c:pt idx="3">
                  <c:v>64.63</c:v>
                </c:pt>
                <c:pt idx="4">
                  <c:v>66.56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725760"/>
        <c:axId val="84727680"/>
      </c:lineChart>
      <c:dateAx>
        <c:axId val="847257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727680"/>
        <c:crosses val="autoZero"/>
        <c:auto val="1"/>
        <c:lblOffset val="100"/>
        <c:baseTimeUnit val="years"/>
      </c:dateAx>
      <c:valAx>
        <c:axId val="847276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7257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248.38</c:v>
                </c:pt>
                <c:pt idx="1">
                  <c:v>238.03</c:v>
                </c:pt>
                <c:pt idx="2">
                  <c:v>241.54</c:v>
                </c:pt>
                <c:pt idx="3">
                  <c:v>245.26</c:v>
                </c:pt>
                <c:pt idx="4">
                  <c:v>237.25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382080"/>
        <c:axId val="1103883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260.48</c:v>
                </c:pt>
                <c:pt idx="1">
                  <c:v>256</c:v>
                </c:pt>
                <c:pt idx="2">
                  <c:v>250.43</c:v>
                </c:pt>
                <c:pt idx="3">
                  <c:v>245.75</c:v>
                </c:pt>
                <c:pt idx="4">
                  <c:v>244.29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82080"/>
        <c:axId val="110388352"/>
      </c:lineChart>
      <c:dateAx>
        <c:axId val="1103820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0388352"/>
        <c:crosses val="autoZero"/>
        <c:auto val="1"/>
        <c:lblOffset val="100"/>
        <c:baseTimeUnit val="years"/>
      </c:dateAx>
      <c:valAx>
        <c:axId val="1103883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03820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【1,479.31】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【80.39】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【62.68】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【253.12】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【63.50】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zoomScale="80" zoomScaleNormal="80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</row>
    <row r="3" spans="1:78" ht="9.75" customHeight="1">
      <c r="A3" s="2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</row>
    <row r="4" spans="1:78" ht="9.75" customHeight="1">
      <c r="A4" s="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8" t="str">
        <f>データ!H6</f>
        <v>広島県　北広島町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75" t="s">
        <v>1</v>
      </c>
      <c r="C7" s="75"/>
      <c r="D7" s="75"/>
      <c r="E7" s="75"/>
      <c r="F7" s="75"/>
      <c r="G7" s="75"/>
      <c r="H7" s="75"/>
      <c r="I7" s="75" t="s">
        <v>2</v>
      </c>
      <c r="J7" s="75"/>
      <c r="K7" s="75"/>
      <c r="L7" s="75"/>
      <c r="M7" s="75"/>
      <c r="N7" s="75"/>
      <c r="O7" s="75"/>
      <c r="P7" s="75" t="s">
        <v>3</v>
      </c>
      <c r="Q7" s="75"/>
      <c r="R7" s="75"/>
      <c r="S7" s="75"/>
      <c r="T7" s="75"/>
      <c r="U7" s="75"/>
      <c r="V7" s="75"/>
      <c r="W7" s="75" t="s">
        <v>4</v>
      </c>
      <c r="X7" s="75"/>
      <c r="Y7" s="75"/>
      <c r="Z7" s="75"/>
      <c r="AA7" s="75"/>
      <c r="AB7" s="75"/>
      <c r="AC7" s="75"/>
      <c r="AD7" s="3"/>
      <c r="AE7" s="3"/>
      <c r="AF7" s="3"/>
      <c r="AG7" s="3"/>
      <c r="AH7" s="3"/>
      <c r="AI7" s="3"/>
      <c r="AJ7" s="3"/>
      <c r="AK7" s="3"/>
      <c r="AL7" s="75" t="s">
        <v>5</v>
      </c>
      <c r="AM7" s="75"/>
      <c r="AN7" s="75"/>
      <c r="AO7" s="75"/>
      <c r="AP7" s="75"/>
      <c r="AQ7" s="75"/>
      <c r="AR7" s="75"/>
      <c r="AS7" s="75"/>
      <c r="AT7" s="75" t="s">
        <v>6</v>
      </c>
      <c r="AU7" s="75"/>
      <c r="AV7" s="75"/>
      <c r="AW7" s="75"/>
      <c r="AX7" s="75"/>
      <c r="AY7" s="75"/>
      <c r="AZ7" s="75"/>
      <c r="BA7" s="75"/>
      <c r="BB7" s="75" t="s">
        <v>7</v>
      </c>
      <c r="BC7" s="75"/>
      <c r="BD7" s="75"/>
      <c r="BE7" s="75"/>
      <c r="BF7" s="75"/>
      <c r="BG7" s="75"/>
      <c r="BH7" s="75"/>
      <c r="BI7" s="75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6" t="str">
        <f>データ!I6</f>
        <v>法非適用</v>
      </c>
      <c r="C8" s="76"/>
      <c r="D8" s="76"/>
      <c r="E8" s="76"/>
      <c r="F8" s="76"/>
      <c r="G8" s="76"/>
      <c r="H8" s="76"/>
      <c r="I8" s="76" t="str">
        <f>データ!J6</f>
        <v>下水道事業</v>
      </c>
      <c r="J8" s="76"/>
      <c r="K8" s="76"/>
      <c r="L8" s="76"/>
      <c r="M8" s="76"/>
      <c r="N8" s="76"/>
      <c r="O8" s="76"/>
      <c r="P8" s="76" t="str">
        <f>データ!K6</f>
        <v>特定環境保全公共下水道</v>
      </c>
      <c r="Q8" s="76"/>
      <c r="R8" s="76"/>
      <c r="S8" s="76"/>
      <c r="T8" s="76"/>
      <c r="U8" s="76"/>
      <c r="V8" s="76"/>
      <c r="W8" s="76" t="str">
        <f>データ!L6</f>
        <v>D2</v>
      </c>
      <c r="X8" s="76"/>
      <c r="Y8" s="76"/>
      <c r="Z8" s="76"/>
      <c r="AA8" s="76"/>
      <c r="AB8" s="76"/>
      <c r="AC8" s="76"/>
      <c r="AD8" s="3"/>
      <c r="AE8" s="3"/>
      <c r="AF8" s="3"/>
      <c r="AG8" s="3"/>
      <c r="AH8" s="3"/>
      <c r="AI8" s="3"/>
      <c r="AJ8" s="3"/>
      <c r="AK8" s="3"/>
      <c r="AL8" s="70">
        <f>データ!R6</f>
        <v>19667</v>
      </c>
      <c r="AM8" s="70"/>
      <c r="AN8" s="70"/>
      <c r="AO8" s="70"/>
      <c r="AP8" s="70"/>
      <c r="AQ8" s="70"/>
      <c r="AR8" s="70"/>
      <c r="AS8" s="70"/>
      <c r="AT8" s="69">
        <f>データ!S6</f>
        <v>646.20000000000005</v>
      </c>
      <c r="AU8" s="69"/>
      <c r="AV8" s="69"/>
      <c r="AW8" s="69"/>
      <c r="AX8" s="69"/>
      <c r="AY8" s="69"/>
      <c r="AZ8" s="69"/>
      <c r="BA8" s="69"/>
      <c r="BB8" s="69">
        <f>データ!T6</f>
        <v>30.43</v>
      </c>
      <c r="BC8" s="69"/>
      <c r="BD8" s="69"/>
      <c r="BE8" s="69"/>
      <c r="BF8" s="69"/>
      <c r="BG8" s="69"/>
      <c r="BH8" s="69"/>
      <c r="BI8" s="69"/>
      <c r="BJ8" s="3"/>
      <c r="BK8" s="3"/>
      <c r="BL8" s="73" t="s">
        <v>9</v>
      </c>
      <c r="BM8" s="74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75" t="s">
        <v>11</v>
      </c>
      <c r="C9" s="75"/>
      <c r="D9" s="75"/>
      <c r="E9" s="75"/>
      <c r="F9" s="75"/>
      <c r="G9" s="75"/>
      <c r="H9" s="75"/>
      <c r="I9" s="75" t="s">
        <v>12</v>
      </c>
      <c r="J9" s="75"/>
      <c r="K9" s="75"/>
      <c r="L9" s="75"/>
      <c r="M9" s="75"/>
      <c r="N9" s="75"/>
      <c r="O9" s="75"/>
      <c r="P9" s="75" t="s">
        <v>13</v>
      </c>
      <c r="Q9" s="75"/>
      <c r="R9" s="75"/>
      <c r="S9" s="75"/>
      <c r="T9" s="75"/>
      <c r="U9" s="75"/>
      <c r="V9" s="75"/>
      <c r="W9" s="75" t="s">
        <v>14</v>
      </c>
      <c r="X9" s="75"/>
      <c r="Y9" s="75"/>
      <c r="Z9" s="75"/>
      <c r="AA9" s="75"/>
      <c r="AB9" s="75"/>
      <c r="AC9" s="75"/>
      <c r="AD9" s="75" t="s">
        <v>15</v>
      </c>
      <c r="AE9" s="75"/>
      <c r="AF9" s="75"/>
      <c r="AG9" s="75"/>
      <c r="AH9" s="75"/>
      <c r="AI9" s="75"/>
      <c r="AJ9" s="75"/>
      <c r="AK9" s="3"/>
      <c r="AL9" s="75" t="s">
        <v>16</v>
      </c>
      <c r="AM9" s="75"/>
      <c r="AN9" s="75"/>
      <c r="AO9" s="75"/>
      <c r="AP9" s="75"/>
      <c r="AQ9" s="75"/>
      <c r="AR9" s="75"/>
      <c r="AS9" s="75"/>
      <c r="AT9" s="75" t="s">
        <v>17</v>
      </c>
      <c r="AU9" s="75"/>
      <c r="AV9" s="75"/>
      <c r="AW9" s="75"/>
      <c r="AX9" s="75"/>
      <c r="AY9" s="75"/>
      <c r="AZ9" s="75"/>
      <c r="BA9" s="75"/>
      <c r="BB9" s="75" t="s">
        <v>18</v>
      </c>
      <c r="BC9" s="75"/>
      <c r="BD9" s="75"/>
      <c r="BE9" s="75"/>
      <c r="BF9" s="75"/>
      <c r="BG9" s="75"/>
      <c r="BH9" s="75"/>
      <c r="BI9" s="75"/>
      <c r="BJ9" s="3"/>
      <c r="BK9" s="3"/>
      <c r="BL9" s="67" t="s">
        <v>19</v>
      </c>
      <c r="BM9" s="68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9" t="str">
        <f>データ!M6</f>
        <v>-</v>
      </c>
      <c r="C10" s="69"/>
      <c r="D10" s="69"/>
      <c r="E10" s="69"/>
      <c r="F10" s="69"/>
      <c r="G10" s="69"/>
      <c r="H10" s="69"/>
      <c r="I10" s="69" t="str">
        <f>データ!N6</f>
        <v>該当数値なし</v>
      </c>
      <c r="J10" s="69"/>
      <c r="K10" s="69"/>
      <c r="L10" s="69"/>
      <c r="M10" s="69"/>
      <c r="N10" s="69"/>
      <c r="O10" s="69"/>
      <c r="P10" s="69">
        <f>データ!O6</f>
        <v>25.7</v>
      </c>
      <c r="Q10" s="69"/>
      <c r="R10" s="69"/>
      <c r="S10" s="69"/>
      <c r="T10" s="69"/>
      <c r="U10" s="69"/>
      <c r="V10" s="69"/>
      <c r="W10" s="69">
        <f>データ!P6</f>
        <v>66.64</v>
      </c>
      <c r="X10" s="69"/>
      <c r="Y10" s="69"/>
      <c r="Z10" s="69"/>
      <c r="AA10" s="69"/>
      <c r="AB10" s="69"/>
      <c r="AC10" s="69"/>
      <c r="AD10" s="70">
        <f>データ!Q6</f>
        <v>3623</v>
      </c>
      <c r="AE10" s="70"/>
      <c r="AF10" s="70"/>
      <c r="AG10" s="70"/>
      <c r="AH10" s="70"/>
      <c r="AI10" s="70"/>
      <c r="AJ10" s="70"/>
      <c r="AK10" s="2"/>
      <c r="AL10" s="70">
        <f>データ!U6</f>
        <v>5028</v>
      </c>
      <c r="AM10" s="70"/>
      <c r="AN10" s="70"/>
      <c r="AO10" s="70"/>
      <c r="AP10" s="70"/>
      <c r="AQ10" s="70"/>
      <c r="AR10" s="70"/>
      <c r="AS10" s="70"/>
      <c r="AT10" s="69">
        <f>データ!V6</f>
        <v>2.92</v>
      </c>
      <c r="AU10" s="69"/>
      <c r="AV10" s="69"/>
      <c r="AW10" s="69"/>
      <c r="AX10" s="69"/>
      <c r="AY10" s="69"/>
      <c r="AZ10" s="69"/>
      <c r="BA10" s="69"/>
      <c r="BB10" s="69">
        <f>データ!W6</f>
        <v>1721.92</v>
      </c>
      <c r="BC10" s="69"/>
      <c r="BD10" s="69"/>
      <c r="BE10" s="69"/>
      <c r="BF10" s="69"/>
      <c r="BG10" s="69"/>
      <c r="BH10" s="69"/>
      <c r="BI10" s="69"/>
      <c r="BJ10" s="2"/>
      <c r="BK10" s="2"/>
      <c r="BL10" s="71" t="s">
        <v>21</v>
      </c>
      <c r="BM10" s="72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2" t="s">
        <v>23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</row>
    <row r="14" spans="1:78" ht="13.5" customHeight="1">
      <c r="A14" s="2"/>
      <c r="B14" s="64" t="s">
        <v>24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6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1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3" t="s">
        <v>110</v>
      </c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5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3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5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3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5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3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5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3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5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3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5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3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5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3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5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3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5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3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5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3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5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3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5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3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5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3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5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3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5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3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5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3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5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3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5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53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5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53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5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3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5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3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5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3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5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3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5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3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5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3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5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3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5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3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5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6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8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3" t="s">
        <v>109</v>
      </c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5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3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5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3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5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3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5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3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5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3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5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3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5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3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5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3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5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53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5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53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5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53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5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53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5"/>
    </row>
    <row r="60" spans="1:78" ht="13.5" customHeight="1">
      <c r="A60" s="2"/>
      <c r="B60" s="59" t="s">
        <v>35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1"/>
      <c r="BK60" s="2"/>
      <c r="BL60" s="53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5"/>
    </row>
    <row r="61" spans="1:78" ht="13.5" customHeight="1">
      <c r="A61" s="2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2"/>
      <c r="BL61" s="53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5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3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5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6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8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108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80" t="s">
        <v>51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2"/>
      <c r="X3" s="86" t="s">
        <v>52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 t="s">
        <v>53</v>
      </c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</row>
    <row r="4" spans="1:144">
      <c r="A4" s="26" t="s">
        <v>54</v>
      </c>
      <c r="B4" s="28"/>
      <c r="C4" s="28"/>
      <c r="D4" s="28"/>
      <c r="E4" s="28"/>
      <c r="F4" s="28"/>
      <c r="G4" s="28"/>
      <c r="H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5"/>
      <c r="X4" s="79" t="s">
        <v>55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 t="s">
        <v>56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 t="s">
        <v>57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 t="s">
        <v>58</v>
      </c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 t="s">
        <v>59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 t="s">
        <v>60</v>
      </c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 t="s">
        <v>61</v>
      </c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 t="s">
        <v>62</v>
      </c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 t="s">
        <v>63</v>
      </c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 t="s">
        <v>64</v>
      </c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 t="s">
        <v>65</v>
      </c>
      <c r="EE4" s="79"/>
      <c r="EF4" s="79"/>
      <c r="EG4" s="79"/>
      <c r="EH4" s="79"/>
      <c r="EI4" s="79"/>
      <c r="EJ4" s="79"/>
      <c r="EK4" s="79"/>
      <c r="EL4" s="79"/>
      <c r="EM4" s="79"/>
      <c r="EN4" s="79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343692</v>
      </c>
      <c r="D6" s="31">
        <f t="shared" si="3"/>
        <v>47</v>
      </c>
      <c r="E6" s="31">
        <f t="shared" si="3"/>
        <v>17</v>
      </c>
      <c r="F6" s="31">
        <f t="shared" si="3"/>
        <v>4</v>
      </c>
      <c r="G6" s="31">
        <f t="shared" si="3"/>
        <v>0</v>
      </c>
      <c r="H6" s="31" t="str">
        <f t="shared" si="3"/>
        <v>広島県　北広島町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特定環境保全公共下水道</v>
      </c>
      <c r="L6" s="31" t="str">
        <f t="shared" si="3"/>
        <v>D2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25.7</v>
      </c>
      <c r="P6" s="32">
        <f t="shared" si="3"/>
        <v>66.64</v>
      </c>
      <c r="Q6" s="32">
        <f t="shared" si="3"/>
        <v>3623</v>
      </c>
      <c r="R6" s="32">
        <f t="shared" si="3"/>
        <v>19667</v>
      </c>
      <c r="S6" s="32">
        <f t="shared" si="3"/>
        <v>646.20000000000005</v>
      </c>
      <c r="T6" s="32">
        <f t="shared" si="3"/>
        <v>30.43</v>
      </c>
      <c r="U6" s="32">
        <f t="shared" si="3"/>
        <v>5028</v>
      </c>
      <c r="V6" s="32">
        <f t="shared" si="3"/>
        <v>2.92</v>
      </c>
      <c r="W6" s="32">
        <f t="shared" si="3"/>
        <v>1721.92</v>
      </c>
      <c r="X6" s="33">
        <f>IF(X7="",NA(),X7)</f>
        <v>87.85</v>
      </c>
      <c r="Y6" s="33">
        <f t="shared" ref="Y6:AG6" si="4">IF(Y7="",NA(),Y7)</f>
        <v>92.29</v>
      </c>
      <c r="Z6" s="33">
        <f t="shared" si="4"/>
        <v>90.99</v>
      </c>
      <c r="AA6" s="33">
        <f t="shared" si="4"/>
        <v>90.91</v>
      </c>
      <c r="AB6" s="33">
        <f t="shared" si="4"/>
        <v>92.53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1107.08</v>
      </c>
      <c r="BF6" s="33">
        <f t="shared" ref="BF6:BN6" si="7">IF(BF7="",NA(),BF7)</f>
        <v>903.91</v>
      </c>
      <c r="BG6" s="33">
        <f t="shared" si="7"/>
        <v>874.07</v>
      </c>
      <c r="BH6" s="33">
        <f t="shared" si="7"/>
        <v>883.37</v>
      </c>
      <c r="BI6" s="33">
        <f t="shared" si="7"/>
        <v>709.87</v>
      </c>
      <c r="BJ6" s="33">
        <f t="shared" si="7"/>
        <v>1812.65</v>
      </c>
      <c r="BK6" s="33">
        <f t="shared" si="7"/>
        <v>1764.87</v>
      </c>
      <c r="BL6" s="33">
        <f t="shared" si="7"/>
        <v>1622.51</v>
      </c>
      <c r="BM6" s="33">
        <f t="shared" si="7"/>
        <v>1569.13</v>
      </c>
      <c r="BN6" s="33">
        <f t="shared" si="7"/>
        <v>1436</v>
      </c>
      <c r="BO6" s="32" t="str">
        <f>IF(BO7="","",IF(BO7="-","【-】","【"&amp;SUBSTITUTE(TEXT(BO7,"#,##0.00"),"-","△")&amp;"】"))</f>
        <v>【1,479.31】</v>
      </c>
      <c r="BP6" s="33">
        <f>IF(BP7="",NA(),BP7)</f>
        <v>76.87</v>
      </c>
      <c r="BQ6" s="33">
        <f t="shared" ref="BQ6:BY6" si="8">IF(BQ7="",NA(),BQ7)</f>
        <v>87.55</v>
      </c>
      <c r="BR6" s="33">
        <f t="shared" si="8"/>
        <v>80.099999999999994</v>
      </c>
      <c r="BS6" s="33">
        <f t="shared" si="8"/>
        <v>78.58</v>
      </c>
      <c r="BT6" s="33">
        <f t="shared" si="8"/>
        <v>83.6</v>
      </c>
      <c r="BU6" s="33">
        <f t="shared" si="8"/>
        <v>59.35</v>
      </c>
      <c r="BV6" s="33">
        <f t="shared" si="8"/>
        <v>60.75</v>
      </c>
      <c r="BW6" s="33">
        <f t="shared" si="8"/>
        <v>62.83</v>
      </c>
      <c r="BX6" s="33">
        <f t="shared" si="8"/>
        <v>64.63</v>
      </c>
      <c r="BY6" s="33">
        <f t="shared" si="8"/>
        <v>66.56</v>
      </c>
      <c r="BZ6" s="32" t="str">
        <f>IF(BZ7="","",IF(BZ7="-","【-】","【"&amp;SUBSTITUTE(TEXT(BZ7,"#,##0.00"),"-","△")&amp;"】"))</f>
        <v>【63.50】</v>
      </c>
      <c r="CA6" s="33">
        <f>IF(CA7="",NA(),CA7)</f>
        <v>248.38</v>
      </c>
      <c r="CB6" s="33">
        <f t="shared" ref="CB6:CJ6" si="9">IF(CB7="",NA(),CB7)</f>
        <v>238.03</v>
      </c>
      <c r="CC6" s="33">
        <f t="shared" si="9"/>
        <v>241.54</v>
      </c>
      <c r="CD6" s="33">
        <f t="shared" si="9"/>
        <v>245.26</v>
      </c>
      <c r="CE6" s="33">
        <f t="shared" si="9"/>
        <v>237.25</v>
      </c>
      <c r="CF6" s="33">
        <f t="shared" si="9"/>
        <v>260.48</v>
      </c>
      <c r="CG6" s="33">
        <f t="shared" si="9"/>
        <v>256</v>
      </c>
      <c r="CH6" s="33">
        <f t="shared" si="9"/>
        <v>250.43</v>
      </c>
      <c r="CI6" s="33">
        <f t="shared" si="9"/>
        <v>245.75</v>
      </c>
      <c r="CJ6" s="33">
        <f t="shared" si="9"/>
        <v>244.29</v>
      </c>
      <c r="CK6" s="32" t="str">
        <f>IF(CK7="","",IF(CK7="-","【-】","【"&amp;SUBSTITUTE(TEXT(CK7,"#,##0.00"),"-","△")&amp;"】"))</f>
        <v>【253.12】</v>
      </c>
      <c r="CL6" s="33">
        <f>IF(CL7="",NA(),CL7)</f>
        <v>52.61</v>
      </c>
      <c r="CM6" s="33">
        <f t="shared" ref="CM6:CU6" si="10">IF(CM7="",NA(),CM7)</f>
        <v>24.54</v>
      </c>
      <c r="CN6" s="33">
        <f t="shared" si="10"/>
        <v>26.31</v>
      </c>
      <c r="CO6" s="33">
        <f t="shared" si="10"/>
        <v>27.76</v>
      </c>
      <c r="CP6" s="33">
        <f t="shared" si="10"/>
        <v>29.52</v>
      </c>
      <c r="CQ6" s="33">
        <f t="shared" si="10"/>
        <v>72.23</v>
      </c>
      <c r="CR6" s="33">
        <f t="shared" si="10"/>
        <v>71.680000000000007</v>
      </c>
      <c r="CS6" s="33">
        <f t="shared" si="10"/>
        <v>64.27</v>
      </c>
      <c r="CT6" s="33">
        <f t="shared" si="10"/>
        <v>58.33</v>
      </c>
      <c r="CU6" s="33">
        <f t="shared" si="10"/>
        <v>62.48</v>
      </c>
      <c r="CV6" s="32" t="str">
        <f>IF(CV7="","",IF(CV7="-","【-】","【"&amp;SUBSTITUTE(TEXT(CV7,"#,##0.00"),"-","△")&amp;"】"))</f>
        <v>【62.68】</v>
      </c>
      <c r="CW6" s="33">
        <f>IF(CW7="",NA(),CW7)</f>
        <v>82.68</v>
      </c>
      <c r="CX6" s="33">
        <f t="shared" ref="CX6:DF6" si="11">IF(CX7="",NA(),CX7)</f>
        <v>83.44</v>
      </c>
      <c r="CY6" s="33">
        <f t="shared" si="11"/>
        <v>84.16</v>
      </c>
      <c r="CZ6" s="33">
        <f t="shared" si="11"/>
        <v>85.66</v>
      </c>
      <c r="DA6" s="33">
        <f t="shared" si="11"/>
        <v>85.64</v>
      </c>
      <c r="DB6" s="33">
        <f t="shared" si="11"/>
        <v>79.88</v>
      </c>
      <c r="DC6" s="33">
        <f t="shared" si="11"/>
        <v>80.47</v>
      </c>
      <c r="DD6" s="33">
        <f t="shared" si="11"/>
        <v>81.3</v>
      </c>
      <c r="DE6" s="33">
        <f t="shared" si="11"/>
        <v>82.2</v>
      </c>
      <c r="DF6" s="33">
        <f t="shared" si="11"/>
        <v>82.35</v>
      </c>
      <c r="DG6" s="32" t="str">
        <f>IF(DG7="","",IF(DG7="-","【-】","【"&amp;SUBSTITUTE(TEXT(DG7,"#,##0.00"),"-","△")&amp;"】"))</f>
        <v>【80.39】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0.1</v>
      </c>
      <c r="EJ6" s="33">
        <f t="shared" si="14"/>
        <v>0.1</v>
      </c>
      <c r="EK6" s="33">
        <f t="shared" si="14"/>
        <v>0.11</v>
      </c>
      <c r="EL6" s="33">
        <f t="shared" si="14"/>
        <v>0.05</v>
      </c>
      <c r="EM6" s="33">
        <f t="shared" si="14"/>
        <v>0.04</v>
      </c>
      <c r="EN6" s="32" t="str">
        <f>IF(EN7="","",IF(EN7="-","【-】","【"&amp;SUBSTITUTE(TEXT(EN7,"#,##0.00"),"-","△")&amp;"】"))</f>
        <v>【0.05】</v>
      </c>
    </row>
    <row r="7" spans="1:144" s="34" customFormat="1">
      <c r="A7" s="26"/>
      <c r="B7" s="35">
        <v>2014</v>
      </c>
      <c r="C7" s="35">
        <v>343692</v>
      </c>
      <c r="D7" s="35">
        <v>47</v>
      </c>
      <c r="E7" s="35">
        <v>17</v>
      </c>
      <c r="F7" s="35">
        <v>4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25.7</v>
      </c>
      <c r="P7" s="36">
        <v>66.64</v>
      </c>
      <c r="Q7" s="36">
        <v>3623</v>
      </c>
      <c r="R7" s="36">
        <v>19667</v>
      </c>
      <c r="S7" s="36">
        <v>646.20000000000005</v>
      </c>
      <c r="T7" s="36">
        <v>30.43</v>
      </c>
      <c r="U7" s="36">
        <v>5028</v>
      </c>
      <c r="V7" s="36">
        <v>2.92</v>
      </c>
      <c r="W7" s="36">
        <v>1721.92</v>
      </c>
      <c r="X7" s="36">
        <v>87.85</v>
      </c>
      <c r="Y7" s="36">
        <v>92.29</v>
      </c>
      <c r="Z7" s="36">
        <v>90.99</v>
      </c>
      <c r="AA7" s="36">
        <v>90.91</v>
      </c>
      <c r="AB7" s="36">
        <v>92.53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1107.08</v>
      </c>
      <c r="BF7" s="36">
        <v>903.91</v>
      </c>
      <c r="BG7" s="36">
        <v>874.07</v>
      </c>
      <c r="BH7" s="36">
        <v>883.37</v>
      </c>
      <c r="BI7" s="36">
        <v>709.87</v>
      </c>
      <c r="BJ7" s="36">
        <v>1812.65</v>
      </c>
      <c r="BK7" s="36">
        <v>1764.87</v>
      </c>
      <c r="BL7" s="36">
        <v>1622.51</v>
      </c>
      <c r="BM7" s="36">
        <v>1569.13</v>
      </c>
      <c r="BN7" s="36">
        <v>1436</v>
      </c>
      <c r="BO7" s="36">
        <v>1479.31</v>
      </c>
      <c r="BP7" s="36">
        <v>76.87</v>
      </c>
      <c r="BQ7" s="36">
        <v>87.55</v>
      </c>
      <c r="BR7" s="36">
        <v>80.099999999999994</v>
      </c>
      <c r="BS7" s="36">
        <v>78.58</v>
      </c>
      <c r="BT7" s="36">
        <v>83.6</v>
      </c>
      <c r="BU7" s="36">
        <v>59.35</v>
      </c>
      <c r="BV7" s="36">
        <v>60.75</v>
      </c>
      <c r="BW7" s="36">
        <v>62.83</v>
      </c>
      <c r="BX7" s="36">
        <v>64.63</v>
      </c>
      <c r="BY7" s="36">
        <v>66.56</v>
      </c>
      <c r="BZ7" s="36">
        <v>63.5</v>
      </c>
      <c r="CA7" s="36">
        <v>248.38</v>
      </c>
      <c r="CB7" s="36">
        <v>238.03</v>
      </c>
      <c r="CC7" s="36">
        <v>241.54</v>
      </c>
      <c r="CD7" s="36">
        <v>245.26</v>
      </c>
      <c r="CE7" s="36">
        <v>237.25</v>
      </c>
      <c r="CF7" s="36">
        <v>260.48</v>
      </c>
      <c r="CG7" s="36">
        <v>256</v>
      </c>
      <c r="CH7" s="36">
        <v>250.43</v>
      </c>
      <c r="CI7" s="36">
        <v>245.75</v>
      </c>
      <c r="CJ7" s="36">
        <v>244.29</v>
      </c>
      <c r="CK7" s="36">
        <v>253.12</v>
      </c>
      <c r="CL7" s="36">
        <v>52.61</v>
      </c>
      <c r="CM7" s="36">
        <v>24.54</v>
      </c>
      <c r="CN7" s="36">
        <v>26.31</v>
      </c>
      <c r="CO7" s="36">
        <v>27.76</v>
      </c>
      <c r="CP7" s="36">
        <v>29.52</v>
      </c>
      <c r="CQ7" s="36">
        <v>72.23</v>
      </c>
      <c r="CR7" s="36">
        <v>71.680000000000007</v>
      </c>
      <c r="CS7" s="36">
        <v>64.27</v>
      </c>
      <c r="CT7" s="36">
        <v>58.33</v>
      </c>
      <c r="CU7" s="36">
        <v>62.48</v>
      </c>
      <c r="CV7" s="36">
        <v>62.68</v>
      </c>
      <c r="CW7" s="36">
        <v>82.68</v>
      </c>
      <c r="CX7" s="36">
        <v>83.44</v>
      </c>
      <c r="CY7" s="36">
        <v>84.16</v>
      </c>
      <c r="CZ7" s="36">
        <v>85.66</v>
      </c>
      <c r="DA7" s="36">
        <v>85.64</v>
      </c>
      <c r="DB7" s="36">
        <v>79.88</v>
      </c>
      <c r="DC7" s="36">
        <v>80.47</v>
      </c>
      <c r="DD7" s="36">
        <v>81.3</v>
      </c>
      <c r="DE7" s="36">
        <v>82.2</v>
      </c>
      <c r="DF7" s="36">
        <v>82.35</v>
      </c>
      <c r="DG7" s="36">
        <v>80.39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0.1</v>
      </c>
      <c r="EJ7" s="36">
        <v>0.1</v>
      </c>
      <c r="EK7" s="36">
        <v>0.11</v>
      </c>
      <c r="EL7" s="36">
        <v>0.05</v>
      </c>
      <c r="EM7" s="36">
        <v>0.04</v>
      </c>
      <c r="EN7" s="36">
        <v>0.05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2016-01-14T10:53:14Z</dcterms:created>
  <dcterms:modified xsi:type="dcterms:W3CDTF">2016-02-24T06:37:49Z</dcterms:modified>
</cp:coreProperties>
</file>