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Is011\財政政策課\・財政係用\財政関係調査\令和７年度\09財政状況資料集（追加分）\03県へ回答\結合作業前\"/>
    </mc:Choice>
  </mc:AlternateContent>
  <xr:revisionPtr revIDLastSave="0" documentId="13_ncr:1_{4321F21D-2825-4F02-846F-2A372ED126FF}" xr6:coauthVersionLast="47" xr6:coauthVersionMax="47" xr10:uidLastSave="{00000000-0000-0000-0000-000000000000}"/>
  <bookViews>
    <workbookView xWindow="-120" yWindow="-120" windowWidth="29040" windowHeight="164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s="1"/>
  <c r="BY43" i="10"/>
  <c r="BW43" i="10" s="1"/>
  <c r="BE43" i="10"/>
  <c r="AM43" i="10"/>
  <c r="U43" i="10"/>
  <c r="E43" i="10"/>
  <c r="C43" i="10"/>
  <c r="DG42" i="10"/>
  <c r="CQ42" i="10"/>
  <c r="CO42" i="10" s="1"/>
  <c r="BY42" i="10"/>
  <c r="BW42" i="10" s="1"/>
  <c r="BE42" i="10"/>
  <c r="AM42" i="10"/>
  <c r="U42" i="10"/>
  <c r="E42" i="10"/>
  <c r="C42" i="10"/>
  <c r="DG41" i="10"/>
  <c r="CQ41" i="10"/>
  <c r="CO41" i="10" s="1"/>
  <c r="BY41" i="10"/>
  <c r="BW41" i="10" s="1"/>
  <c r="BE41" i="10"/>
  <c r="AM41" i="10"/>
  <c r="U41" i="10"/>
  <c r="E41" i="10"/>
  <c r="C41" i="10"/>
  <c r="DG40" i="10"/>
  <c r="CQ40" i="10"/>
  <c r="CO40" i="10" s="1"/>
  <c r="BY40" i="10"/>
  <c r="BW40" i="10" s="1"/>
  <c r="BE40" i="10"/>
  <c r="AM40" i="10"/>
  <c r="U40" i="10"/>
  <c r="E40" i="10"/>
  <c r="C40" i="10"/>
  <c r="DG39" i="10"/>
  <c r="CQ39" i="10"/>
  <c r="CO39" i="10" s="1"/>
  <c r="BY39" i="10"/>
  <c r="BE39" i="10"/>
  <c r="AM39" i="10"/>
  <c r="U39" i="10"/>
  <c r="E39" i="10"/>
  <c r="C39" i="10"/>
  <c r="DG38" i="10"/>
  <c r="CQ38" i="10"/>
  <c r="BY38" i="10"/>
  <c r="BE38" i="10"/>
  <c r="AM38" i="10"/>
  <c r="U38" i="10"/>
  <c r="E38" i="10"/>
  <c r="C38" i="10"/>
  <c r="DG37" i="10"/>
  <c r="CQ37" i="10"/>
  <c r="BY37" i="10"/>
  <c r="BE37" i="10"/>
  <c r="AM37" i="10"/>
  <c r="W37" i="10"/>
  <c r="E37" i="10"/>
  <c r="C37" i="10" s="1"/>
  <c r="DG36" i="10"/>
  <c r="CQ36" i="10"/>
  <c r="BY36" i="10"/>
  <c r="BG36" i="10"/>
  <c r="AM36" i="10"/>
  <c r="W36" i="10"/>
  <c r="E36" i="10"/>
  <c r="C36" i="10" s="1"/>
  <c r="DG35" i="10"/>
  <c r="CQ35" i="10"/>
  <c r="BY35" i="10"/>
  <c r="BG35" i="10"/>
  <c r="AM35" i="10"/>
  <c r="W35" i="10"/>
  <c r="E35" i="10"/>
  <c r="C35" i="10" s="1"/>
  <c r="DG34" i="10"/>
  <c r="CQ34" i="10"/>
  <c r="BY34" i="10"/>
  <c r="BG34" i="10"/>
  <c r="AM34" i="10"/>
  <c r="W34" i="10"/>
  <c r="E34" i="10"/>
  <c r="C34" i="10" s="1"/>
  <c r="U34" i="10" l="1"/>
  <c r="U35" i="10" l="1"/>
  <c r="U36" i="10" s="1"/>
  <c r="U37" i="10" s="1"/>
  <c r="BE34" i="10" l="1"/>
  <c r="BE35" i="10" s="1"/>
  <c r="BE36" i="10" s="1"/>
  <c r="BW34" i="10"/>
  <c r="BW35" i="10" s="1"/>
  <c r="BW36" i="10" s="1"/>
  <c r="BW37" i="10" s="1"/>
  <c r="BW38" i="10" s="1"/>
  <c r="BW39" i="10" s="1"/>
  <c r="CO34" i="10"/>
  <c r="CO35" i="10" s="1"/>
  <c r="CO36" i="10" s="1"/>
  <c r="CO37" i="10" s="1"/>
  <c r="CO38" i="10" s="1"/>
</calcChain>
</file>

<file path=xl/sharedStrings.xml><?xml version="1.0" encoding="utf-8"?>
<sst xmlns="http://schemas.openxmlformats.org/spreadsheetml/2006/main" count="1119" uniqueCount="551">
  <si>
    <t>組合等が起こした地方債の元利償還金に対する負担金等</t>
  </si>
  <si>
    <t>一時借入金の利子</t>
    <rPh sb="0" eb="2">
      <t>イチジ</t>
    </rPh>
    <rPh sb="2" eb="5">
      <t>カリイレキン</t>
    </rPh>
    <rPh sb="6" eb="8">
      <t>リシ</t>
    </rPh>
    <phoneticPr fontId="32"/>
  </si>
  <si>
    <t>標準財政規模比（％）</t>
  </si>
  <si>
    <t>財政調整基金残高</t>
    <rPh sb="0" eb="2">
      <t>ザイセイ</t>
    </rPh>
    <rPh sb="2" eb="4">
      <t>チョウセイ</t>
    </rPh>
    <rPh sb="4" eb="6">
      <t>キキン</t>
    </rPh>
    <rPh sb="6" eb="8">
      <t>ザンダカ</t>
    </rPh>
    <phoneticPr fontId="33"/>
  </si>
  <si>
    <t>（参考）</t>
    <rPh sb="1" eb="3">
      <t>サンコウ</t>
    </rPh>
    <phoneticPr fontId="33"/>
  </si>
  <si>
    <t>第2次</t>
    <rPh sb="0" eb="1">
      <t>ダイ</t>
    </rPh>
    <rPh sb="2" eb="3">
      <t>ジ</t>
    </rPh>
    <phoneticPr fontId="33"/>
  </si>
  <si>
    <t>(Ｂ)</t>
  </si>
  <si>
    <t>徴収率
(％)</t>
    <rPh sb="0" eb="2">
      <t>チョウシュウ</t>
    </rPh>
    <rPh sb="2" eb="3">
      <t>リツ</t>
    </rPh>
    <phoneticPr fontId="33"/>
  </si>
  <si>
    <t>区分</t>
    <rPh sb="0" eb="2">
      <t>クブン</t>
    </rPh>
    <phoneticPr fontId="33"/>
  </si>
  <si>
    <t>実質収支額</t>
    <rPh sb="0" eb="2">
      <t>ジッシツ</t>
    </rPh>
    <rPh sb="2" eb="4">
      <t>シュウシ</t>
    </rPh>
    <rPh sb="4" eb="5">
      <t>ガク</t>
    </rPh>
    <phoneticPr fontId="33"/>
  </si>
  <si>
    <t>実質公債費比率（分子）の構造</t>
  </si>
  <si>
    <t>社会福祉法人の施設建設費に係るもの</t>
    <rPh sb="0" eb="2">
      <t>シャカイ</t>
    </rPh>
    <rPh sb="2" eb="4">
      <t>フクシ</t>
    </rPh>
    <rPh sb="4" eb="6">
      <t>ホウジン</t>
    </rPh>
    <rPh sb="7" eb="9">
      <t>シセツ</t>
    </rPh>
    <rPh sb="9" eb="12">
      <t>ケンセツヒ</t>
    </rPh>
    <rPh sb="13" eb="14">
      <t>カカ</t>
    </rPh>
    <phoneticPr fontId="33"/>
  </si>
  <si>
    <t>前年度末減債基金残高(D)</t>
  </si>
  <si>
    <t>会計</t>
    <rPh sb="0" eb="2">
      <t>カイケイ</t>
    </rPh>
    <phoneticPr fontId="33"/>
  </si>
  <si>
    <t>令和2年国調(人)</t>
    <rPh sb="3" eb="4">
      <t>ネン</t>
    </rPh>
    <rPh sb="4" eb="5">
      <t>コク</t>
    </rPh>
    <rPh sb="5" eb="6">
      <t>チョウ</t>
    </rPh>
    <phoneticPr fontId="33"/>
  </si>
  <si>
    <t>令和4年度(千円)</t>
    <rPh sb="0" eb="2">
      <t>レイワ</t>
    </rPh>
    <rPh sb="4" eb="5">
      <t>ド</t>
    </rPh>
    <rPh sb="6" eb="8">
      <t>センエン</t>
    </rPh>
    <phoneticPr fontId="33"/>
  </si>
  <si>
    <t>実質単年度収支</t>
    <rPh sb="0" eb="2">
      <t>ジッシツ</t>
    </rPh>
    <rPh sb="2" eb="5">
      <t>タンネンド</t>
    </rPh>
    <rPh sb="5" eb="7">
      <t>シュウシ</t>
    </rPh>
    <phoneticPr fontId="33"/>
  </si>
  <si>
    <t>年度</t>
    <rPh sb="0" eb="2">
      <t>ネンド</t>
    </rPh>
    <phoneticPr fontId="33"/>
  </si>
  <si>
    <t>人口</t>
    <rPh sb="0" eb="2">
      <t>ジンコウ</t>
    </rPh>
    <phoneticPr fontId="33"/>
  </si>
  <si>
    <t>手数料</t>
  </si>
  <si>
    <t>（百万円）</t>
    <rPh sb="1" eb="2">
      <t>ヒャク</t>
    </rPh>
    <rPh sb="2" eb="4">
      <t>マンエン</t>
    </rPh>
    <phoneticPr fontId="33"/>
  </si>
  <si>
    <t>実質収支比率等に係る経年分析</t>
  </si>
  <si>
    <t>法非適用企業</t>
  </si>
  <si>
    <t>元利償還金</t>
  </si>
  <si>
    <t>分子の構造</t>
    <rPh sb="0" eb="2">
      <t>ブンシ</t>
    </rPh>
    <rPh sb="3" eb="5">
      <t>コウゾウ</t>
    </rPh>
    <phoneticPr fontId="33"/>
  </si>
  <si>
    <t>（百万円）</t>
  </si>
  <si>
    <t>元利償還金等(A)</t>
  </si>
  <si>
    <t>介護保険特別会計</t>
  </si>
  <si>
    <t>減債基金積立不足算定額</t>
  </si>
  <si>
    <t>実質公債費比率
（(Ａ)－((Ｂ)＋(Ｄ))）／（(Ｃ)－(Ｄ)）×１００</t>
    <rPh sb="0" eb="2">
      <t>ジッシツ</t>
    </rPh>
    <rPh sb="2" eb="4">
      <t>コウサイ</t>
    </rPh>
    <rPh sb="4" eb="5">
      <t>ヒ</t>
    </rPh>
    <rPh sb="5" eb="7">
      <t>ヒリツ</t>
    </rPh>
    <phoneticPr fontId="33"/>
  </si>
  <si>
    <t>減債基金積立不足算定額※2</t>
  </si>
  <si>
    <t>　補助費等</t>
    <rPh sb="1" eb="3">
      <t>ホジョ</t>
    </rPh>
    <rPh sb="3" eb="4">
      <t>ヒ</t>
    </rPh>
    <rPh sb="4" eb="5">
      <t>トウ</t>
    </rPh>
    <phoneticPr fontId="33"/>
  </si>
  <si>
    <t>依頼土地の買い戻しに係るもの</t>
    <rPh sb="0" eb="2">
      <t>イライ</t>
    </rPh>
    <rPh sb="2" eb="4">
      <t>トチ</t>
    </rPh>
    <rPh sb="5" eb="6">
      <t>カ</t>
    </rPh>
    <rPh sb="7" eb="8">
      <t>モド</t>
    </rPh>
    <rPh sb="10" eb="11">
      <t>カカ</t>
    </rPh>
    <phoneticPr fontId="33"/>
  </si>
  <si>
    <t>満期一括償還地方債に係る年度割相当額</t>
  </si>
  <si>
    <t>財政調整基金残高</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</si>
  <si>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</si>
  <si>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33"/>
  </si>
  <si>
    <t>臨時職員</t>
    <rPh sb="0" eb="2">
      <t>リンジ</t>
    </rPh>
    <rPh sb="2" eb="4">
      <t>ショクイン</t>
    </rPh>
    <phoneticPr fontId="33"/>
  </si>
  <si>
    <t>一部事務組合等の起こした地方債に充てたと認められる
補助金又は負担金</t>
  </si>
  <si>
    <t>公営企業債の元利償還金に対する繰入金</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</si>
  <si>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4"/>
  </si>
  <si>
    <t>債務負担行為に基づく支出額</t>
  </si>
  <si>
    <t>対比（差引）</t>
    <rPh sb="0" eb="2">
      <t>タイヒ</t>
    </rPh>
    <rPh sb="3" eb="5">
      <t>サシヒキ</t>
    </rPh>
    <phoneticPr fontId="33"/>
  </si>
  <si>
    <t>基準財政需要額算入見込額</t>
  </si>
  <si>
    <t>利子割交付金</t>
  </si>
  <si>
    <t>一時借入金の利子</t>
  </si>
  <si>
    <t>下水道事業特別会計</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</si>
  <si>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4"/>
  </si>
  <si>
    <t>算入公債費等(B)</t>
  </si>
  <si>
    <t>算入公債費等</t>
  </si>
  <si>
    <t>(A)－(B)</t>
  </si>
  <si>
    <t>(注釈)</t>
    <rPh sb="1" eb="2">
      <t>チュウ</t>
    </rPh>
    <rPh sb="2" eb="3">
      <t>シャク</t>
    </rPh>
    <phoneticPr fontId="33"/>
  </si>
  <si>
    <t>当該団体
からの
補助金</t>
  </si>
  <si>
    <t>実質公債費比率の分子</t>
  </si>
  <si>
    <t>国有提供交付金(特別区財調交付金)</t>
  </si>
  <si>
    <t>一般会計等に係る地方債の現在高</t>
  </si>
  <si>
    <t>人口密度 (人/k㎡)</t>
    <rPh sb="0" eb="2">
      <t>ジンコウ</t>
    </rPh>
    <rPh sb="2" eb="4">
      <t>ミツド</t>
    </rPh>
    <phoneticPr fontId="33"/>
  </si>
  <si>
    <t>一般職員等(※6)</t>
    <rPh sb="0" eb="2">
      <t>イッパン</t>
    </rPh>
    <rPh sb="2" eb="4">
      <t>ショクイン</t>
    </rPh>
    <rPh sb="4" eb="5">
      <t>トウ</t>
    </rPh>
    <phoneticPr fontId="33"/>
  </si>
  <si>
    <t>※ 減債基金積立不足算定額=(C)×(１－(D)/(E))</t>
  </si>
  <si>
    <t>減債基金
積立状況等（注）</t>
    <rPh sb="0" eb="2">
      <t>ゲンサイ</t>
    </rPh>
    <rPh sb="2" eb="4">
      <t>キキン</t>
    </rPh>
    <rPh sb="5" eb="7">
      <t>ツミタテ</t>
    </rPh>
    <rPh sb="7" eb="9">
      <t>ジョウキョウ</t>
    </rPh>
    <rPh sb="9" eb="10">
      <t>トウ</t>
    </rPh>
    <rPh sb="10" eb="13">
      <t>チュウ</t>
    </rPh>
    <phoneticPr fontId="33"/>
  </si>
  <si>
    <t>将来負担比率</t>
    <rPh sb="0" eb="2">
      <t>ショウライ</t>
    </rPh>
    <rPh sb="2" eb="4">
      <t>フタン</t>
    </rPh>
    <rPh sb="4" eb="6">
      <t>ヒリツ</t>
    </rPh>
    <phoneticPr fontId="35"/>
  </si>
  <si>
    <t>PFI事業に係るもの</t>
    <rPh sb="3" eb="5">
      <t>ジギョウ</t>
    </rPh>
    <rPh sb="6" eb="7">
      <t>カカ</t>
    </rPh>
    <phoneticPr fontId="32"/>
  </si>
  <si>
    <t>満期一括償還地方債に係る実質償還額又は理論償還額のいずれか少ない額(C)</t>
  </si>
  <si>
    <t>山振</t>
    <rPh sb="0" eb="1">
      <t>ヤマ</t>
    </rPh>
    <rPh sb="1" eb="2">
      <t>フ</t>
    </rPh>
    <phoneticPr fontId="33"/>
  </si>
  <si>
    <t>消防費</t>
  </si>
  <si>
    <t>前年度末減債基金積立相当額(E)</t>
    <rPh sb="0" eb="3">
      <t>ゼンネンド</t>
    </rPh>
    <rPh sb="3" eb="4">
      <t>マツ</t>
    </rPh>
    <rPh sb="4" eb="6">
      <t>ゲンサイ</t>
    </rPh>
    <rPh sb="6" eb="8">
      <t>キキン</t>
    </rPh>
    <rPh sb="8" eb="10">
      <t>ツミタテ</t>
    </rPh>
    <rPh sb="10" eb="12">
      <t>ソウトウ</t>
    </rPh>
    <rPh sb="12" eb="13">
      <t>ガク</t>
    </rPh>
    <phoneticPr fontId="34"/>
  </si>
  <si>
    <t>黒字額</t>
    <rPh sb="0" eb="2">
      <t>クロジ</t>
    </rPh>
    <rPh sb="2" eb="3">
      <t>ガク</t>
    </rPh>
    <phoneticPr fontId="36"/>
  </si>
  <si>
    <t>公債費負担比率</t>
    <rPh sb="0" eb="3">
      <t>コウサイヒ</t>
    </rPh>
    <rPh sb="3" eb="5">
      <t>フタン</t>
    </rPh>
    <rPh sb="5" eb="7">
      <t>ヒリツ</t>
    </rPh>
    <phoneticPr fontId="33"/>
  </si>
  <si>
    <t>その他特定目的基金</t>
    <rPh sb="2" eb="3">
      <t>タ</t>
    </rPh>
    <rPh sb="3" eb="5">
      <t>トクテイ</t>
    </rPh>
    <rPh sb="5" eb="7">
      <t>モクテキ</t>
    </rPh>
    <rPh sb="7" eb="9">
      <t>キキン</t>
    </rPh>
    <phoneticPr fontId="33"/>
  </si>
  <si>
    <t>×</t>
  </si>
  <si>
    <t>単年度収支</t>
  </si>
  <si>
    <t>債務負担行為に基づく支出予定額</t>
  </si>
  <si>
    <t>公営企業債等繰入見込額</t>
  </si>
  <si>
    <t>財源超過</t>
    <rPh sb="0" eb="2">
      <t>ザイゲン</t>
    </rPh>
    <rPh sb="2" eb="4">
      <t>チョウカ</t>
    </rPh>
    <phoneticPr fontId="33"/>
  </si>
  <si>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</si>
  <si>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</si>
  <si>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</si>
  <si>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</si>
  <si>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</si>
  <si>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family val="3"/>
        <charset val="128"/>
      </rPr>
      <t>3)</t>
    </r>
  </si>
  <si>
    <t>当該団体(円)</t>
  </si>
  <si>
    <t>(一般財源計)</t>
  </si>
  <si>
    <t>連結実質赤字額</t>
  </si>
  <si>
    <t>▲特定財源の額</t>
  </si>
  <si>
    <t>　　うち人件費</t>
  </si>
  <si>
    <t>(3ヵ年平均)</t>
    <rPh sb="3" eb="4">
      <t>ネン</t>
    </rPh>
    <rPh sb="4" eb="6">
      <t>ヘイキン</t>
    </rPh>
    <phoneticPr fontId="33"/>
  </si>
  <si>
    <t>当該団体決算額
（千円）</t>
    <rPh sb="0" eb="2">
      <t>トウガイ</t>
    </rPh>
    <rPh sb="2" eb="4">
      <t>ダンタイ</t>
    </rPh>
    <rPh sb="4" eb="6">
      <t>ケッサン</t>
    </rPh>
    <rPh sb="6" eb="7">
      <t>ガク</t>
    </rPh>
    <rPh sb="9" eb="11">
      <t>センエン</t>
    </rPh>
    <phoneticPr fontId="33"/>
  </si>
  <si>
    <t>実質収支額</t>
  </si>
  <si>
    <t>組合等連結実質赤字額負担見込額</t>
  </si>
  <si>
    <t>商工費</t>
  </si>
  <si>
    <t>充当可能財源等(B)</t>
  </si>
  <si>
    <t>事業会計の一覧</t>
    <rPh sb="0" eb="2">
      <t>ジギョウ</t>
    </rPh>
    <rPh sb="2" eb="4">
      <t>カイケイ</t>
    </rPh>
    <phoneticPr fontId="33"/>
  </si>
  <si>
    <t>充当可能基金</t>
  </si>
  <si>
    <t>（百万円）</t>
    <rPh sb="1" eb="4">
      <t>ヒャクマンエン</t>
    </rPh>
    <phoneticPr fontId="33"/>
  </si>
  <si>
    <t>内訳</t>
    <rPh sb="0" eb="2">
      <t>ウチワケ</t>
    </rPh>
    <phoneticPr fontId="32"/>
  </si>
  <si>
    <t>充当可能特定歳入</t>
  </si>
  <si>
    <t>第3次</t>
    <rPh sb="0" eb="1">
      <t>ダイ</t>
    </rPh>
    <rPh sb="2" eb="3">
      <t>ジ</t>
    </rPh>
    <phoneticPr fontId="33"/>
  </si>
  <si>
    <t>将来負担比率の分子</t>
  </si>
  <si>
    <t xml:space="preserve"> </t>
  </si>
  <si>
    <t>連結実質赤字比率に係る赤字・黒字の構成分析</t>
  </si>
  <si>
    <t>　法定外普通税</t>
  </si>
  <si>
    <t>財政調整基金</t>
    <rPh sb="0" eb="2">
      <t>ザイセイ</t>
    </rPh>
    <rPh sb="2" eb="4">
      <t>チョウセイ</t>
    </rPh>
    <rPh sb="4" eb="6">
      <t>キキン</t>
    </rPh>
    <phoneticPr fontId="33"/>
  </si>
  <si>
    <t>うち日本人(％)</t>
  </si>
  <si>
    <t>地方消費税交付金</t>
  </si>
  <si>
    <t>減債基金</t>
    <rPh sb="0" eb="2">
      <t>ゲンサイ</t>
    </rPh>
    <rPh sb="2" eb="4">
      <t>キキン</t>
    </rPh>
    <phoneticPr fontId="33"/>
  </si>
  <si>
    <t>　法定普通税</t>
  </si>
  <si>
    <t>基金残高合計</t>
    <rPh sb="0" eb="2">
      <t>キキン</t>
    </rPh>
    <rPh sb="2" eb="4">
      <t>ザンダカ</t>
    </rPh>
    <rPh sb="4" eb="6">
      <t>ゴウケイ</t>
    </rPh>
    <phoneticPr fontId="33"/>
  </si>
  <si>
    <t>基準財政需要額</t>
  </si>
  <si>
    <t>組合等名</t>
  </si>
  <si>
    <t>令和2年国調</t>
    <rPh sb="0" eb="2">
      <t>レイワ</t>
    </rPh>
    <rPh sb="3" eb="4">
      <t>ネン</t>
    </rPh>
    <rPh sb="4" eb="5">
      <t>コク</t>
    </rPh>
    <rPh sb="5" eb="6">
      <t>チョウ</t>
    </rPh>
    <phoneticPr fontId="33"/>
  </si>
  <si>
    <t>実質単年度収支</t>
    <rPh sb="0" eb="2">
      <t>ジッシツ</t>
    </rPh>
    <rPh sb="2" eb="5">
      <t>タンネンド</t>
    </rPh>
    <rPh sb="5" eb="7">
      <t>シュウシ</t>
    </rPh>
    <phoneticPr fontId="36"/>
  </si>
  <si>
    <t>赤字額</t>
    <rPh sb="0" eb="2">
      <t>アカジ</t>
    </rPh>
    <rPh sb="2" eb="3">
      <t>ガク</t>
    </rPh>
    <phoneticPr fontId="36"/>
  </si>
  <si>
    <t>元利償還金等</t>
    <rPh sb="0" eb="2">
      <t>ガンリ</t>
    </rPh>
    <rPh sb="2" eb="5">
      <t>ショウカンキン</t>
    </rPh>
    <rPh sb="5" eb="6">
      <t>トウ</t>
    </rPh>
    <phoneticPr fontId="33"/>
  </si>
  <si>
    <t>歳入の状況（単位 千円・％）</t>
    <rPh sb="0" eb="2">
      <t>サイニュウ</t>
    </rPh>
    <rPh sb="3" eb="5">
      <t>ジョウキョウ</t>
    </rPh>
    <rPh sb="6" eb="8">
      <t>タンイ</t>
    </rPh>
    <rPh sb="9" eb="11">
      <t>センエン</t>
    </rPh>
    <phoneticPr fontId="33"/>
  </si>
  <si>
    <t>算入公債費等</t>
    <rPh sb="0" eb="2">
      <t>サンニュウ</t>
    </rPh>
    <rPh sb="2" eb="6">
      <t>コウサイヒトウ</t>
    </rPh>
    <phoneticPr fontId="33"/>
  </si>
  <si>
    <t>連結実質赤字比率</t>
    <rPh sb="0" eb="2">
      <t>レンケツ</t>
    </rPh>
    <rPh sb="2" eb="4">
      <t>ジッシツ</t>
    </rPh>
    <rPh sb="4" eb="6">
      <t>アカジ</t>
    </rPh>
    <rPh sb="6" eb="8">
      <t>ヒリツ</t>
    </rPh>
    <phoneticPr fontId="35"/>
  </si>
  <si>
    <t>算入公債費等</t>
    <rPh sb="0" eb="2">
      <t>サンニュウ</t>
    </rPh>
    <rPh sb="2" eb="6">
      <t>コウサイヒトウ</t>
    </rPh>
    <phoneticPr fontId="36"/>
  </si>
  <si>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</si>
  <si>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</si>
  <si>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33"/>
  </si>
  <si>
    <t>　　都市計画税</t>
  </si>
  <si>
    <t>将来負担額</t>
    <rPh sb="0" eb="2">
      <t>ショウライ</t>
    </rPh>
    <rPh sb="2" eb="4">
      <t>フタン</t>
    </rPh>
    <rPh sb="4" eb="5">
      <t>ガク</t>
    </rPh>
    <phoneticPr fontId="33"/>
  </si>
  <si>
    <t>　　　個人均等割</t>
  </si>
  <si>
    <t>　　うち職員給</t>
    <rPh sb="4" eb="6">
      <t>ショクイン</t>
    </rPh>
    <rPh sb="6" eb="7">
      <t>キュウ</t>
    </rPh>
    <phoneticPr fontId="33"/>
  </si>
  <si>
    <t>充当可能財源等</t>
    <rPh sb="0" eb="2">
      <t>ジュウトウ</t>
    </rPh>
    <rPh sb="2" eb="4">
      <t>カノウ</t>
    </rPh>
    <rPh sb="4" eb="6">
      <t>ザイゲン</t>
    </rPh>
    <rPh sb="6" eb="7">
      <t>トウ</t>
    </rPh>
    <phoneticPr fontId="33"/>
  </si>
  <si>
    <t>基金残高に係る経年分析</t>
  </si>
  <si>
    <t>財政調整基金</t>
  </si>
  <si>
    <t>芸北広域環境施設組合</t>
    <rPh sb="0" eb="2">
      <t>ゲイホク</t>
    </rPh>
    <rPh sb="2" eb="4">
      <t>コウイキ</t>
    </rPh>
    <rPh sb="4" eb="6">
      <t>カンキョウ</t>
    </rPh>
    <rPh sb="6" eb="8">
      <t>シセツ</t>
    </rPh>
    <rPh sb="8" eb="10">
      <t>クミアイ</t>
    </rPh>
    <phoneticPr fontId="33"/>
  </si>
  <si>
    <t>減債基金</t>
  </si>
  <si>
    <t>分離課税所得割交付金</t>
  </si>
  <si>
    <t>その他特定目的基金</t>
  </si>
  <si>
    <t>歳入一般財源等</t>
    <rPh sb="0" eb="2">
      <t>サイニュウ</t>
    </rPh>
    <rPh sb="2" eb="4">
      <t>イッパン</t>
    </rPh>
    <rPh sb="4" eb="6">
      <t>ザイゲン</t>
    </rPh>
    <rPh sb="6" eb="7">
      <t>トウ</t>
    </rPh>
    <phoneticPr fontId="5"/>
  </si>
  <si>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</si>
  <si>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33"/>
  </si>
  <si>
    <t>令和5年度　財政状況資料集</t>
  </si>
  <si>
    <t>総括表（市町村）</t>
    <rPh sb="0" eb="2">
      <t>ソウカツ</t>
    </rPh>
    <rPh sb="2" eb="3">
      <t>ヒョウ</t>
    </rPh>
    <rPh sb="4" eb="7">
      <t>シチョウソン</t>
    </rPh>
    <phoneticPr fontId="33"/>
  </si>
  <si>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</si>
  <si>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</si>
  <si>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 R04</t>
  </si>
  <si>
    <t>いわゆる五省協定等に係るもの</t>
    <rPh sb="4" eb="6">
      <t>ゴショウ</t>
    </rPh>
    <rPh sb="6" eb="9">
      <t>キョウテイトウ</t>
    </rPh>
    <rPh sb="10" eb="11">
      <t>カカ</t>
    </rPh>
    <phoneticPr fontId="32"/>
  </si>
  <si>
    <t>広島県</t>
  </si>
  <si>
    <t>標準税収入額等</t>
  </si>
  <si>
    <t>地方道路公社に係る将来負担額</t>
    <rPh sb="0" eb="2">
      <t>チホウ</t>
    </rPh>
    <rPh sb="2" eb="4">
      <t>ドウロ</t>
    </rPh>
    <rPh sb="4" eb="6">
      <t>コウシャ</t>
    </rPh>
    <rPh sb="7" eb="8">
      <t>カカ</t>
    </rPh>
    <rPh sb="9" eb="11">
      <t>ショウライ</t>
    </rPh>
    <rPh sb="11" eb="14">
      <t>フタンガク</t>
    </rPh>
    <phoneticPr fontId="32"/>
  </si>
  <si>
    <t>市町村類型</t>
  </si>
  <si>
    <t>Ⅳ－１</t>
  </si>
  <si>
    <t>特別職等</t>
    <rPh sb="0" eb="2">
      <t>トクベツ</t>
    </rPh>
    <rPh sb="2" eb="3">
      <t>ショク</t>
    </rPh>
    <rPh sb="3" eb="4">
      <t>トウ</t>
    </rPh>
    <phoneticPr fontId="33"/>
  </si>
  <si>
    <t>当該団体からの債務保証に係る債務残高</t>
    <rPh sb="9" eb="11">
      <t>ホショウ</t>
    </rPh>
    <phoneticPr fontId="33"/>
  </si>
  <si>
    <t>指定団体等の指定状況</t>
  </si>
  <si>
    <t>歳出総額</t>
  </si>
  <si>
    <t>ゴルフ場利用税交付金</t>
  </si>
  <si>
    <t>寄附金</t>
  </si>
  <si>
    <t>令和5年度(千円)</t>
    <rPh sb="0" eb="2">
      <t>レイワ</t>
    </rPh>
    <rPh sb="3" eb="5">
      <t>ネンド</t>
    </rPh>
    <rPh sb="6" eb="8">
      <t>センエン</t>
    </rPh>
    <phoneticPr fontId="33"/>
  </si>
  <si>
    <t>令和5年度(千円･％)</t>
    <rPh sb="0" eb="2">
      <t>レイワ</t>
    </rPh>
    <rPh sb="3" eb="5">
      <t>ネンド</t>
    </rPh>
    <rPh sb="6" eb="8">
      <t>センエン</t>
    </rPh>
    <phoneticPr fontId="33"/>
  </si>
  <si>
    <t>地方公務員等共済組合に係るもの</t>
    <rPh sb="0" eb="2">
      <t>チホウ</t>
    </rPh>
    <rPh sb="2" eb="5">
      <t>コウムイン</t>
    </rPh>
    <rPh sb="5" eb="6">
      <t>トウ</t>
    </rPh>
    <rPh sb="6" eb="8">
      <t>キョウサイ</t>
    </rPh>
    <rPh sb="8" eb="10">
      <t>クミアイ</t>
    </rPh>
    <rPh sb="11" eb="12">
      <t>カカ</t>
    </rPh>
    <phoneticPr fontId="33"/>
  </si>
  <si>
    <t>令和4年度(千円･％)</t>
    <rPh sb="0" eb="2">
      <t>レイワ</t>
    </rPh>
    <rPh sb="4" eb="5">
      <t>ド</t>
    </rPh>
    <rPh sb="6" eb="8">
      <t>センエン</t>
    </rPh>
    <phoneticPr fontId="33"/>
  </si>
  <si>
    <t>歳入総額</t>
  </si>
  <si>
    <t>準元利償還金</t>
    <rPh sb="0" eb="1">
      <t>ジュン</t>
    </rPh>
    <rPh sb="1" eb="3">
      <t>ガンリ</t>
    </rPh>
    <rPh sb="3" eb="6">
      <t>ショウカンキン</t>
    </rPh>
    <phoneticPr fontId="32"/>
  </si>
  <si>
    <t>実質収支比率</t>
    <rPh sb="0" eb="2">
      <t>ジッシツ</t>
    </rPh>
    <rPh sb="2" eb="4">
      <t>シュウシ</t>
    </rPh>
    <rPh sb="4" eb="6">
      <t>ヒリツ</t>
    </rPh>
    <phoneticPr fontId="33"/>
  </si>
  <si>
    <t>財政健全化等</t>
    <rPh sb="0" eb="2">
      <t>ザイセイ</t>
    </rPh>
    <rPh sb="2" eb="5">
      <t>ケンゼンカ</t>
    </rPh>
    <rPh sb="5" eb="6">
      <t>トウ</t>
    </rPh>
    <phoneticPr fontId="33"/>
  </si>
  <si>
    <t>分担金・負担金</t>
  </si>
  <si>
    <t>経常収支比率</t>
    <rPh sb="0" eb="2">
      <t>ケイジョウ</t>
    </rPh>
    <rPh sb="2" eb="4">
      <t>シュウシ</t>
    </rPh>
    <rPh sb="4" eb="6">
      <t>ヒリツ</t>
    </rPh>
    <phoneticPr fontId="33"/>
  </si>
  <si>
    <t>市町村名</t>
    <rPh sb="0" eb="3">
      <t>シチョウソン</t>
    </rPh>
    <rPh sb="3" eb="4">
      <t>メイ</t>
    </rPh>
    <phoneticPr fontId="33"/>
  </si>
  <si>
    <t>　　うち一部事務組合負担金</t>
  </si>
  <si>
    <t>純固定資産税</t>
    <rPh sb="0" eb="1">
      <t>ジュン</t>
    </rPh>
    <rPh sb="1" eb="3">
      <t>コテイ</t>
    </rPh>
    <rPh sb="3" eb="6">
      <t>シサンゼイ</t>
    </rPh>
    <phoneticPr fontId="33"/>
  </si>
  <si>
    <t>北広島町</t>
  </si>
  <si>
    <t>地方交付税種地</t>
    <rPh sb="0" eb="2">
      <t>チホウ</t>
    </rPh>
    <rPh sb="2" eb="5">
      <t>コウフゼイ</t>
    </rPh>
    <rPh sb="5" eb="6">
      <t>シュ</t>
    </rPh>
    <rPh sb="6" eb="7">
      <t>チ</t>
    </rPh>
    <phoneticPr fontId="33"/>
  </si>
  <si>
    <t>2-1</t>
  </si>
  <si>
    <t>会計名</t>
    <rPh sb="0" eb="2">
      <t>カイケイ</t>
    </rPh>
    <rPh sb="2" eb="3">
      <t>メイ</t>
    </rPh>
    <phoneticPr fontId="33"/>
  </si>
  <si>
    <t>(Ｅ)</t>
  </si>
  <si>
    <t>歳入歳出差引</t>
  </si>
  <si>
    <t>　　(※1)</t>
  </si>
  <si>
    <t>首都</t>
    <rPh sb="0" eb="2">
      <t>シュト</t>
    </rPh>
    <phoneticPr fontId="33"/>
  </si>
  <si>
    <t>翌年度に繰越すべき財源</t>
  </si>
  <si>
    <t>標準財政規模</t>
    <rPh sb="0" eb="2">
      <t>ヒョウジュン</t>
    </rPh>
    <rPh sb="2" eb="4">
      <t>ザイセイ</t>
    </rPh>
    <rPh sb="4" eb="6">
      <t>キボ</t>
    </rPh>
    <phoneticPr fontId="33"/>
  </si>
  <si>
    <t>近畿</t>
    <rPh sb="0" eb="2">
      <t>キンキ</t>
    </rPh>
    <phoneticPr fontId="33"/>
  </si>
  <si>
    <t>(Ｃ)－(Ｄ)</t>
  </si>
  <si>
    <t>内訳</t>
    <rPh sb="0" eb="2">
      <t>ウチワケ</t>
    </rPh>
    <phoneticPr fontId="33"/>
  </si>
  <si>
    <t>実質収支</t>
  </si>
  <si>
    <t>財政力指数</t>
    <rPh sb="0" eb="3">
      <t>ザイセイリョク</t>
    </rPh>
    <rPh sb="3" eb="5">
      <t>シスウ</t>
    </rPh>
    <phoneticPr fontId="33"/>
  </si>
  <si>
    <t>歳入</t>
    <rPh sb="0" eb="2">
      <t>サイニュウ</t>
    </rPh>
    <phoneticPr fontId="32"/>
  </si>
  <si>
    <r>
      <t>産業構造</t>
    </r>
    <r>
      <rPr>
        <sz val="9"/>
        <color indexed="8"/>
        <rFont val="ＭＳ ゴシック"/>
        <family val="3"/>
        <charset val="128"/>
      </rPr>
      <t xml:space="preserve"> (※5)</t>
    </r>
    <rPh sb="0" eb="2">
      <t>サンギョウ</t>
    </rPh>
    <rPh sb="2" eb="4">
      <t>コウゾウ</t>
    </rPh>
    <phoneticPr fontId="33"/>
  </si>
  <si>
    <t>中部</t>
    <rPh sb="0" eb="2">
      <t>チュウブ</t>
    </rPh>
    <phoneticPr fontId="33"/>
  </si>
  <si>
    <t>職員数
(人)</t>
    <rPh sb="0" eb="3">
      <t>ショクインスウ</t>
    </rPh>
    <phoneticPr fontId="33"/>
  </si>
  <si>
    <t>一部事務組合等</t>
    <rPh sb="0" eb="2">
      <t>イチブ</t>
    </rPh>
    <rPh sb="2" eb="4">
      <t>ジム</t>
    </rPh>
    <rPh sb="4" eb="6">
      <t>クミアイ</t>
    </rPh>
    <rPh sb="6" eb="7">
      <t>トウ</t>
    </rPh>
    <phoneticPr fontId="33"/>
  </si>
  <si>
    <t>平成27年国調(人)</t>
    <rPh sb="4" eb="5">
      <t>ネン</t>
    </rPh>
    <rPh sb="5" eb="6">
      <t>コク</t>
    </rPh>
    <rPh sb="6" eb="7">
      <t>チョウ</t>
    </rPh>
    <phoneticPr fontId="33"/>
  </si>
  <si>
    <t>過疎</t>
    <rPh sb="0" eb="2">
      <t>カソ</t>
    </rPh>
    <phoneticPr fontId="33"/>
  </si>
  <si>
    <t>一般会計等の一覧</t>
  </si>
  <si>
    <t>参考</t>
    <rPh sb="0" eb="2">
      <t>サンコウ</t>
    </rPh>
    <phoneticPr fontId="33"/>
  </si>
  <si>
    <t>○</t>
  </si>
  <si>
    <t>積立金</t>
  </si>
  <si>
    <t>健全化判断比率</t>
  </si>
  <si>
    <t>　　　法人均等割</t>
  </si>
  <si>
    <t>歳出合計</t>
  </si>
  <si>
    <r>
      <t xml:space="preserve">増減率 </t>
    </r>
    <r>
      <rPr>
        <sz val="9"/>
        <color indexed="8"/>
        <rFont val="ＭＳ ゴシック"/>
        <family val="3"/>
        <charset val="128"/>
      </rPr>
      <t xml:space="preserve"> (％)</t>
    </r>
    <rPh sb="0" eb="2">
      <t>ゾウゲン</t>
    </rPh>
    <rPh sb="2" eb="3">
      <t>リツ</t>
    </rPh>
    <phoneticPr fontId="33"/>
  </si>
  <si>
    <t>-6.1</t>
  </si>
  <si>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</si>
  <si>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</si>
  <si>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</si>
  <si>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33"/>
  </si>
  <si>
    <t>-</t>
  </si>
  <si>
    <t>将来負担比率　　（千円・％）</t>
    <rPh sb="0" eb="2">
      <t>ショウライ</t>
    </rPh>
    <rPh sb="2" eb="4">
      <t>フタン</t>
    </rPh>
    <phoneticPr fontId="33"/>
  </si>
  <si>
    <t>住民基本台帳人口
 (※7)</t>
    <rPh sb="0" eb="2">
      <t>ジュウミン</t>
    </rPh>
    <rPh sb="2" eb="4">
      <t>キホン</t>
    </rPh>
    <rPh sb="4" eb="6">
      <t>ダイチョウ</t>
    </rPh>
    <rPh sb="6" eb="8">
      <t>ジンコウ</t>
    </rPh>
    <phoneticPr fontId="33"/>
  </si>
  <si>
    <t>令06.01.01(人)</t>
    <rPh sb="0" eb="1">
      <t>レイ</t>
    </rPh>
    <phoneticPr fontId="33"/>
  </si>
  <si>
    <t xml:space="preserve">組合等負担等見込額 </t>
    <rPh sb="0" eb="2">
      <t>クミアイ</t>
    </rPh>
    <rPh sb="2" eb="3">
      <t>トウ</t>
    </rPh>
    <rPh sb="3" eb="5">
      <t>フタン</t>
    </rPh>
    <rPh sb="5" eb="6">
      <t>トウ</t>
    </rPh>
    <rPh sb="6" eb="9">
      <t>ミコミガク</t>
    </rPh>
    <phoneticPr fontId="32"/>
  </si>
  <si>
    <t>平成27年国調</t>
    <rPh sb="4" eb="5">
      <t>ネン</t>
    </rPh>
    <rPh sb="5" eb="6">
      <t>コク</t>
    </rPh>
    <rPh sb="6" eb="7">
      <t>チョウ</t>
    </rPh>
    <phoneticPr fontId="33"/>
  </si>
  <si>
    <t>低開発</t>
    <rPh sb="0" eb="1">
      <t>テイ</t>
    </rPh>
    <rPh sb="1" eb="3">
      <t>カイハツ</t>
    </rPh>
    <phoneticPr fontId="33"/>
  </si>
  <si>
    <t>一部事務組合負担金（補助費等）</t>
    <rPh sb="0" eb="2">
      <t>イチブ</t>
    </rPh>
    <rPh sb="2" eb="4">
      <t>ジム</t>
    </rPh>
    <rPh sb="4" eb="6">
      <t>クミアイ</t>
    </rPh>
    <rPh sb="6" eb="9">
      <t>フタンキン</t>
    </rPh>
    <rPh sb="10" eb="13">
      <t>ホジョヒ</t>
    </rPh>
    <rPh sb="13" eb="14">
      <t>トウ</t>
    </rPh>
    <phoneticPr fontId="33"/>
  </si>
  <si>
    <t>国民健康保険事業会計の状況</t>
    <rPh sb="0" eb="2">
      <t>コクミン</t>
    </rPh>
    <rPh sb="2" eb="4">
      <t>ケンコウ</t>
    </rPh>
    <rPh sb="4" eb="6">
      <t>ホケン</t>
    </rPh>
    <rPh sb="6" eb="8">
      <t>ジギョウ</t>
    </rPh>
    <rPh sb="8" eb="10">
      <t>カイケイ</t>
    </rPh>
    <rPh sb="11" eb="13">
      <t>ジョウキョウ</t>
    </rPh>
    <phoneticPr fontId="33"/>
  </si>
  <si>
    <t>積立金取崩し額</t>
  </si>
  <si>
    <t>　連結実質赤字比率</t>
    <rPh sb="1" eb="3">
      <t>レンケツ</t>
    </rPh>
    <rPh sb="3" eb="5">
      <t>ジッシツ</t>
    </rPh>
    <rPh sb="5" eb="7">
      <t>アカジ</t>
    </rPh>
    <rPh sb="7" eb="9">
      <t>ヒリツ</t>
    </rPh>
    <phoneticPr fontId="33"/>
  </si>
  <si>
    <r>
      <t>資金不足比率 (※</t>
    </r>
    <r>
      <rPr>
        <sz val="9"/>
        <color indexed="8"/>
        <rFont val="ＭＳ ゴシック"/>
        <family val="3"/>
        <charset val="128"/>
      </rPr>
      <t>4)</t>
    </r>
  </si>
  <si>
    <t>うち日本人(人)</t>
  </si>
  <si>
    <t>第1次</t>
    <rPh sb="0" eb="1">
      <t>ダイ</t>
    </rPh>
    <rPh sb="2" eb="3">
      <t>ジ</t>
    </rPh>
    <phoneticPr fontId="33"/>
  </si>
  <si>
    <t xml:space="preserve">充当可能基金 </t>
    <rPh sb="0" eb="2">
      <t>ジュウトウ</t>
    </rPh>
    <rPh sb="2" eb="4">
      <t>カノウ</t>
    </rPh>
    <rPh sb="4" eb="6">
      <t>キキン</t>
    </rPh>
    <phoneticPr fontId="32"/>
  </si>
  <si>
    <t>指数表選定</t>
    <rPh sb="0" eb="2">
      <t>シスウ</t>
    </rPh>
    <rPh sb="2" eb="3">
      <t>ヒョウ</t>
    </rPh>
    <rPh sb="3" eb="5">
      <t>センテイ</t>
    </rPh>
    <phoneticPr fontId="33"/>
  </si>
  <si>
    <t>　　軽自動車税</t>
  </si>
  <si>
    <t>実質単年度収支</t>
  </si>
  <si>
    <t>　実質公債費比率</t>
    <rPh sb="1" eb="3">
      <t>ジッシツ</t>
    </rPh>
    <rPh sb="3" eb="6">
      <t>コウサイヒ</t>
    </rPh>
    <rPh sb="6" eb="8">
      <t>ヒリツ</t>
    </rPh>
    <phoneticPr fontId="33"/>
  </si>
  <si>
    <t>令05.01.01(人)</t>
  </si>
  <si>
    <t>(Ｆ)</t>
  </si>
  <si>
    <t>　扶助費</t>
  </si>
  <si>
    <t>　うち、健全化法施行規則附則第三条に係る負担見込額</t>
  </si>
  <si>
    <t>　将来負担比率</t>
    <rPh sb="1" eb="3">
      <t>ショウライ</t>
    </rPh>
    <rPh sb="3" eb="5">
      <t>フタン</t>
    </rPh>
    <rPh sb="5" eb="7">
      <t>ヒリツ</t>
    </rPh>
    <phoneticPr fontId="33"/>
  </si>
  <si>
    <t>後期高齢者医療特別会計</t>
  </si>
  <si>
    <t>基準財政収入額</t>
  </si>
  <si>
    <t>広島県市町総合事務組合</t>
    <rPh sb="0" eb="3">
      <t>ヒロシマケン</t>
    </rPh>
    <rPh sb="3" eb="5">
      <t>シチョウ</t>
    </rPh>
    <rPh sb="5" eb="7">
      <t>ソウゴウ</t>
    </rPh>
    <rPh sb="7" eb="9">
      <t>ジム</t>
    </rPh>
    <rPh sb="9" eb="11">
      <t>クミアイ</t>
    </rPh>
    <phoneticPr fontId="33"/>
  </si>
  <si>
    <t>労働費</t>
  </si>
  <si>
    <t>増減率  (％)</t>
    <rPh sb="0" eb="2">
      <t>ゾウゲン</t>
    </rPh>
    <rPh sb="2" eb="3">
      <t>リツ</t>
    </rPh>
    <phoneticPr fontId="33"/>
  </si>
  <si>
    <t>経常経費充当一般財源等</t>
  </si>
  <si>
    <t>-1.8</t>
  </si>
  <si>
    <t>-2.3</t>
  </si>
  <si>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</si>
  <si>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33"/>
  </si>
  <si>
    <t>面積 (k㎡)</t>
    <rPh sb="0" eb="2">
      <t>メンセキ</t>
    </rPh>
    <phoneticPr fontId="33"/>
  </si>
  <si>
    <t>経常経費充当一般財源等</t>
    <rPh sb="0" eb="2">
      <t>ケイジョウ</t>
    </rPh>
    <rPh sb="2" eb="4">
      <t>ケイヒ</t>
    </rPh>
    <rPh sb="4" eb="6">
      <t>ジュウトウ</t>
    </rPh>
    <rPh sb="6" eb="8">
      <t>イッパン</t>
    </rPh>
    <rPh sb="8" eb="10">
      <t>ザイゲン</t>
    </rPh>
    <rPh sb="10" eb="11">
      <t>トウ</t>
    </rPh>
    <phoneticPr fontId="5"/>
  </si>
  <si>
    <t>(Ｃ)</t>
  </si>
  <si>
    <t>世帯数 (世帯)</t>
    <rPh sb="0" eb="3">
      <t>セタイスウ</t>
    </rPh>
    <phoneticPr fontId="33"/>
  </si>
  <si>
    <t>職員の状況 (※8)</t>
    <rPh sb="0" eb="2">
      <t>ショクイン</t>
    </rPh>
    <rPh sb="3" eb="5">
      <t>ジョウキョウ</t>
    </rPh>
    <phoneticPr fontId="33"/>
  </si>
  <si>
    <t>定数</t>
    <rPh sb="0" eb="2">
      <t>テイスウ</t>
    </rPh>
    <phoneticPr fontId="33"/>
  </si>
  <si>
    <t>給料月額
(百円)</t>
    <rPh sb="0" eb="2">
      <t>キュウリョウ</t>
    </rPh>
    <rPh sb="2" eb="3">
      <t>ツキ</t>
    </rPh>
    <rPh sb="3" eb="4">
      <t>ガク</t>
    </rPh>
    <rPh sb="6" eb="8">
      <t>ヒャクエン</t>
    </rPh>
    <phoneticPr fontId="33"/>
  </si>
  <si>
    <t>資金剰余額
/不足額
（実質収支）</t>
  </si>
  <si>
    <t>地方債現在高</t>
  </si>
  <si>
    <t>・計</t>
  </si>
  <si>
    <t>　うち公的資金</t>
    <rPh sb="3" eb="5">
      <t>コウテキ</t>
    </rPh>
    <phoneticPr fontId="33"/>
  </si>
  <si>
    <t>計</t>
    <rPh sb="0" eb="1">
      <t>ケイ</t>
    </rPh>
    <phoneticPr fontId="33"/>
  </si>
  <si>
    <t>市区町村長</t>
    <rPh sb="0" eb="2">
      <t>シク</t>
    </rPh>
    <rPh sb="2" eb="4">
      <t>チョウソン</t>
    </rPh>
    <rPh sb="4" eb="5">
      <t>チョウ</t>
    </rPh>
    <phoneticPr fontId="33"/>
  </si>
  <si>
    <t>一般職員</t>
    <rPh sb="0" eb="2">
      <t>イッパン</t>
    </rPh>
    <rPh sb="2" eb="4">
      <t>ショクイン</t>
    </rPh>
    <phoneticPr fontId="33"/>
  </si>
  <si>
    <t>目的税</t>
  </si>
  <si>
    <t>地方債現在高（臨時財政対策債除き）</t>
  </si>
  <si>
    <t>R05</t>
  </si>
  <si>
    <t>経常一般財源等</t>
    <rPh sb="0" eb="2">
      <t>ケイジョウ</t>
    </rPh>
    <rPh sb="2" eb="4">
      <t>イッパン</t>
    </rPh>
    <rPh sb="4" eb="7">
      <t>ザイゲントウ</t>
    </rPh>
    <phoneticPr fontId="33"/>
  </si>
  <si>
    <t>副市区町村長</t>
    <rPh sb="0" eb="1">
      <t>フク</t>
    </rPh>
    <rPh sb="1" eb="3">
      <t>シク</t>
    </rPh>
    <rPh sb="3" eb="5">
      <t>チョウソン</t>
    </rPh>
    <rPh sb="5" eb="6">
      <t>チョウ</t>
    </rPh>
    <phoneticPr fontId="33"/>
  </si>
  <si>
    <t>　うち消防職員</t>
    <rPh sb="3" eb="5">
      <t>ショウボウ</t>
    </rPh>
    <rPh sb="5" eb="7">
      <t>ショクイン</t>
    </rPh>
    <phoneticPr fontId="33"/>
  </si>
  <si>
    <t>教育長</t>
  </si>
  <si>
    <t>　うち技能労務職員</t>
    <rPh sb="3" eb="5">
      <t>ギノウ</t>
    </rPh>
    <rPh sb="5" eb="7">
      <t>ロウム</t>
    </rPh>
    <rPh sb="7" eb="9">
      <t>ショクイン</t>
    </rPh>
    <phoneticPr fontId="33"/>
  </si>
  <si>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</si>
  <si>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33"/>
  </si>
  <si>
    <t>*</t>
  </si>
  <si>
    <t>収益事業収入</t>
  </si>
  <si>
    <t>議会議長</t>
    <rPh sb="0" eb="2">
      <t>ギカイ</t>
    </rPh>
    <rPh sb="2" eb="4">
      <t>ギチョウ</t>
    </rPh>
    <phoneticPr fontId="33"/>
  </si>
  <si>
    <t>公債費及び公債費に準ずる費用の分析</t>
    <rPh sb="0" eb="3">
      <t>コウサイヒ</t>
    </rPh>
    <rPh sb="3" eb="4">
      <t>オヨ</t>
    </rPh>
    <rPh sb="5" eb="8">
      <t>コウサイヒ</t>
    </rPh>
    <rPh sb="9" eb="10">
      <t>ジュン</t>
    </rPh>
    <rPh sb="12" eb="14">
      <t>ヒヨウ</t>
    </rPh>
    <rPh sb="15" eb="17">
      <t>ブンセキ</t>
    </rPh>
    <phoneticPr fontId="33"/>
  </si>
  <si>
    <t>教育公務員</t>
    <rPh sb="0" eb="2">
      <t>キョウイク</t>
    </rPh>
    <rPh sb="2" eb="5">
      <t>コウムイン</t>
    </rPh>
    <phoneticPr fontId="33"/>
  </si>
  <si>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33"/>
  </si>
  <si>
    <t>土地開発基金現在高</t>
    <rPh sb="0" eb="2">
      <t>トチ</t>
    </rPh>
    <rPh sb="2" eb="4">
      <t>カイハツ</t>
    </rPh>
    <rPh sb="4" eb="6">
      <t>キキン</t>
    </rPh>
    <rPh sb="6" eb="8">
      <t>ゲンザイ</t>
    </rPh>
    <rPh sb="8" eb="9">
      <t>タカ</t>
    </rPh>
    <phoneticPr fontId="5"/>
  </si>
  <si>
    <t>議会副議長</t>
    <rPh sb="0" eb="2">
      <t>ギカイ</t>
    </rPh>
    <rPh sb="2" eb="3">
      <t>フク</t>
    </rPh>
    <rPh sb="3" eb="5">
      <t>ギチョウ</t>
    </rPh>
    <phoneticPr fontId="33"/>
  </si>
  <si>
    <t xml:space="preserve">公営企業債等繰入見込額 </t>
    <rPh sb="0" eb="2">
      <t>コウエイ</t>
    </rPh>
    <rPh sb="2" eb="5">
      <t>キギョウサイ</t>
    </rPh>
    <rPh sb="5" eb="6">
      <t>トウ</t>
    </rPh>
    <rPh sb="6" eb="8">
      <t>クリイ</t>
    </rPh>
    <rPh sb="8" eb="11">
      <t>ミコミガク</t>
    </rPh>
    <phoneticPr fontId="32"/>
  </si>
  <si>
    <t>企業債等
繰入見込額</t>
    <rPh sb="0" eb="2">
      <t>キギョウ</t>
    </rPh>
    <rPh sb="2" eb="3">
      <t>サイ</t>
    </rPh>
    <rPh sb="3" eb="4">
      <t>トウ</t>
    </rPh>
    <rPh sb="5" eb="7">
      <t>クリイレ</t>
    </rPh>
    <rPh sb="7" eb="9">
      <t>ミコ</t>
    </rPh>
    <rPh sb="9" eb="10">
      <t>ガク</t>
    </rPh>
    <phoneticPr fontId="33"/>
  </si>
  <si>
    <t>積立金
現在高</t>
    <rPh sb="4" eb="7">
      <t>ゲンザイダカ</t>
    </rPh>
    <phoneticPr fontId="5"/>
  </si>
  <si>
    <t>議会議員</t>
    <rPh sb="0" eb="2">
      <t>ギカイ</t>
    </rPh>
    <rPh sb="2" eb="4">
      <t>ギイン</t>
    </rPh>
    <phoneticPr fontId="33"/>
  </si>
  <si>
    <t>　法定外目的税</t>
  </si>
  <si>
    <t>合計</t>
    <rPh sb="0" eb="2">
      <t>ゴウケイ</t>
    </rPh>
    <phoneticPr fontId="33"/>
  </si>
  <si>
    <t>減債基金</t>
    <rPh sb="0" eb="1">
      <t>ゲン</t>
    </rPh>
    <rPh sb="1" eb="2">
      <t>サイ</t>
    </rPh>
    <rPh sb="2" eb="4">
      <t>キキン</t>
    </rPh>
    <phoneticPr fontId="33"/>
  </si>
  <si>
    <t>うち単独分</t>
    <rPh sb="2" eb="4">
      <t>タンドク</t>
    </rPh>
    <rPh sb="4" eb="5">
      <t>ブン</t>
    </rPh>
    <phoneticPr fontId="33"/>
  </si>
  <si>
    <t>ラスパイレス指数</t>
    <rPh sb="6" eb="8">
      <t>シスウ</t>
    </rPh>
    <phoneticPr fontId="33"/>
  </si>
  <si>
    <t>投資的経費計</t>
    <rPh sb="5" eb="6">
      <t>ケイ</t>
    </rPh>
    <phoneticPr fontId="33"/>
  </si>
  <si>
    <t>公営企業（法適）の一覧</t>
    <rPh sb="0" eb="2">
      <t>コウエイ</t>
    </rPh>
    <rPh sb="2" eb="4">
      <t>キギョウ</t>
    </rPh>
    <phoneticPr fontId="33"/>
  </si>
  <si>
    <t>公営企業（法非適）の一覧</t>
    <rPh sb="0" eb="2">
      <t>コウエイ</t>
    </rPh>
    <rPh sb="2" eb="4">
      <t>キギョウ</t>
    </rPh>
    <rPh sb="6" eb="7">
      <t>ヒ</t>
    </rPh>
    <phoneticPr fontId="33"/>
  </si>
  <si>
    <t>将来負担の状況</t>
  </si>
  <si>
    <t>北広島町農林建公社</t>
    <rPh sb="0" eb="4">
      <t>キタヒロシマチョウ</t>
    </rPh>
    <rPh sb="4" eb="6">
      <t>ノウリン</t>
    </rPh>
    <rPh sb="6" eb="7">
      <t>タ</t>
    </rPh>
    <rPh sb="7" eb="9">
      <t>コウシャ</t>
    </rPh>
    <phoneticPr fontId="33"/>
  </si>
  <si>
    <t>関係する一部事務組合等一覧</t>
    <rPh sb="0" eb="2">
      <t>カンケイ</t>
    </rPh>
    <rPh sb="4" eb="6">
      <t>イチブ</t>
    </rPh>
    <rPh sb="6" eb="8">
      <t>ジム</t>
    </rPh>
    <rPh sb="8" eb="10">
      <t>クミアイ</t>
    </rPh>
    <rPh sb="10" eb="11">
      <t>トウ</t>
    </rPh>
    <rPh sb="11" eb="13">
      <t>イチラン</t>
    </rPh>
    <phoneticPr fontId="33"/>
  </si>
  <si>
    <t>地方公社・第三セクター等一覧</t>
    <rPh sb="0" eb="2">
      <t>チホウ</t>
    </rPh>
    <rPh sb="2" eb="4">
      <t>コウシャ</t>
    </rPh>
    <rPh sb="5" eb="6">
      <t>ダイ</t>
    </rPh>
    <rPh sb="6" eb="7">
      <t>３</t>
    </rPh>
    <rPh sb="11" eb="12">
      <t>トウ</t>
    </rPh>
    <rPh sb="12" eb="14">
      <t>イチラン</t>
    </rPh>
    <phoneticPr fontId="33"/>
  </si>
  <si>
    <t>会計名</t>
  </si>
  <si>
    <t>　前年度繰上充用金</t>
  </si>
  <si>
    <t>項番</t>
    <rPh sb="0" eb="2">
      <t>コウバン</t>
    </rPh>
    <phoneticPr fontId="33"/>
  </si>
  <si>
    <t>団体名</t>
    <rPh sb="0" eb="2">
      <t>ダンタイ</t>
    </rPh>
    <phoneticPr fontId="33"/>
  </si>
  <si>
    <t>（注釈）</t>
    <rPh sb="1" eb="3">
      <t>チュウシャク</t>
    </rPh>
    <phoneticPr fontId="33"/>
  </si>
  <si>
    <t>※1：経常収支比率の( )内の数値は、「減収補塡債（特例分）」及び「臨時財政対策債」を除いて算出したものである。</t>
  </si>
  <si>
    <t>収入済額</t>
    <rPh sb="0" eb="2">
      <t>シュウニュウ</t>
    </rPh>
    <rPh sb="2" eb="3">
      <t>スミ</t>
    </rPh>
    <rPh sb="3" eb="4">
      <t>ガク</t>
    </rPh>
    <phoneticPr fontId="33"/>
  </si>
  <si>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7"/>
  </si>
  <si>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</si>
  <si>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33"/>
  </si>
  <si>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33"/>
  </si>
  <si>
    <t>　普通交付税</t>
  </si>
  <si>
    <t>(2)各会計、関係団体の財政状況及び健全化判断比率（市町村）</t>
    <rPh sb="26" eb="29">
      <t>シチョウソン</t>
    </rPh>
    <phoneticPr fontId="33"/>
  </si>
  <si>
    <t>※6：個人情報保護の観点から、対象となる職員数が1人又は2人の場合は、｢給料月額(百円)｣と｢一人当たり給料月額（百円）｣を｢アスタリスク（＊）｣としている。（その他、数値のない欄については、すべてハイフン（－）としている）。</t>
  </si>
  <si>
    <t>充当一般財源等</t>
  </si>
  <si>
    <t>※7：人口については、調査対象年度の1月1日現在の住民基本台帳に登載されている人口に基づいている。</t>
    <rPh sb="13" eb="15">
      <t>タイショウ</t>
    </rPh>
    <rPh sb="27" eb="29">
      <t>キホン</t>
    </rPh>
    <rPh sb="42" eb="43">
      <t>モト</t>
    </rPh>
    <phoneticPr fontId="38"/>
  </si>
  <si>
    <t>※8：職員の状況については、調査対象年度の地方公務員給与実態調査に基づいている。</t>
  </si>
  <si>
    <t>令和5年度</t>
  </si>
  <si>
    <t>その他上記に準ずるもの</t>
    <rPh sb="2" eb="3">
      <t>タ</t>
    </rPh>
    <rPh sb="3" eb="5">
      <t>ジョウキ</t>
    </rPh>
    <rPh sb="6" eb="7">
      <t>ジュン</t>
    </rPh>
    <phoneticPr fontId="33"/>
  </si>
  <si>
    <t>広島県北広島町</t>
  </si>
  <si>
    <t>一般会計等（純計）</t>
    <rPh sb="0" eb="2">
      <t>イッパン</t>
    </rPh>
    <rPh sb="2" eb="4">
      <t>カイケイ</t>
    </rPh>
    <rPh sb="4" eb="5">
      <t>トウ</t>
    </rPh>
    <rPh sb="6" eb="8">
      <t>ジュンケイ</t>
    </rPh>
    <phoneticPr fontId="33"/>
  </si>
  <si>
    <t>(1) 普通会計の状況（市町村）</t>
    <rPh sb="4" eb="6">
      <t>フツウ</t>
    </rPh>
    <rPh sb="6" eb="8">
      <t>カイケイ</t>
    </rPh>
    <rPh sb="9" eb="11">
      <t>ジョウキョウ</t>
    </rPh>
    <rPh sb="12" eb="15">
      <t>シチョウソン</t>
    </rPh>
    <phoneticPr fontId="33"/>
  </si>
  <si>
    <t>地方税の状況（単位 千円・％）</t>
    <rPh sb="0" eb="2">
      <t>チホウ</t>
    </rPh>
    <rPh sb="2" eb="3">
      <t>ゼイ</t>
    </rPh>
    <rPh sb="4" eb="6">
      <t>ジョウキョウ</t>
    </rPh>
    <rPh sb="7" eb="9">
      <t>タンイ</t>
    </rPh>
    <rPh sb="10" eb="12">
      <t>センエン</t>
    </rPh>
    <phoneticPr fontId="33"/>
  </si>
  <si>
    <t>歳出の状況（単位 千円・％）</t>
  </si>
  <si>
    <t>上水道</t>
  </si>
  <si>
    <t>実質赤字比率</t>
    <rPh sb="0" eb="2">
      <t>ジッシツ</t>
    </rPh>
    <rPh sb="2" eb="4">
      <t>アカジ</t>
    </rPh>
    <rPh sb="4" eb="6">
      <t>ヒリツ</t>
    </rPh>
    <phoneticPr fontId="35"/>
  </si>
  <si>
    <t>決算額</t>
    <rPh sb="0" eb="2">
      <t>ケッサン</t>
    </rPh>
    <rPh sb="2" eb="3">
      <t>ガク</t>
    </rPh>
    <phoneticPr fontId="33"/>
  </si>
  <si>
    <t>▲退職金</t>
    <rPh sb="1" eb="3">
      <t>タイショク</t>
    </rPh>
    <rPh sb="3" eb="4">
      <t>キン</t>
    </rPh>
    <phoneticPr fontId="33"/>
  </si>
  <si>
    <t>地方税</t>
  </si>
  <si>
    <t>構成比</t>
    <rPh sb="0" eb="3">
      <t>コウセイヒ</t>
    </rPh>
    <phoneticPr fontId="33"/>
  </si>
  <si>
    <t>使用料</t>
  </si>
  <si>
    <t>　うち利子</t>
  </si>
  <si>
    <t>区分</t>
  </si>
  <si>
    <t>超過課税分</t>
    <rPh sb="0" eb="2">
      <t>チョウカ</t>
    </rPh>
    <rPh sb="2" eb="4">
      <t>カゼイ</t>
    </rPh>
    <rPh sb="4" eb="5">
      <t>ブン</t>
    </rPh>
    <phoneticPr fontId="33"/>
  </si>
  <si>
    <t>目的別歳出の状況（単位 千円・％）</t>
  </si>
  <si>
    <t xml:space="preserve"> R03</t>
  </si>
  <si>
    <t>普通税</t>
    <rPh sb="0" eb="2">
      <t>フツウ</t>
    </rPh>
    <rPh sb="2" eb="3">
      <t>ゼイ</t>
    </rPh>
    <phoneticPr fontId="39"/>
  </si>
  <si>
    <t>軽油引取税交付金</t>
  </si>
  <si>
    <t>純資産又は
正味財産</t>
  </si>
  <si>
    <t>決算額 (A)</t>
    <rPh sb="0" eb="2">
      <t>ケッサン</t>
    </rPh>
    <rPh sb="2" eb="3">
      <t>ガク</t>
    </rPh>
    <phoneticPr fontId="33"/>
  </si>
  <si>
    <t>(A)のうち普通建設事業費</t>
    <rPh sb="6" eb="8">
      <t>フツウ</t>
    </rPh>
    <rPh sb="8" eb="10">
      <t>ケンセツ</t>
    </rPh>
    <rPh sb="10" eb="13">
      <t>ジギョウヒ</t>
    </rPh>
    <phoneticPr fontId="33"/>
  </si>
  <si>
    <t>診療所特別会計</t>
  </si>
  <si>
    <t>(Ａ)</t>
  </si>
  <si>
    <t>(A)のうち充当一般財源等</t>
    <rPh sb="6" eb="8">
      <t>ジュウトウ</t>
    </rPh>
    <rPh sb="8" eb="10">
      <t>イッパン</t>
    </rPh>
    <rPh sb="10" eb="12">
      <t>ザイゲン</t>
    </rPh>
    <rPh sb="12" eb="13">
      <t>ナド</t>
    </rPh>
    <phoneticPr fontId="33"/>
  </si>
  <si>
    <t>地方譲与税</t>
  </si>
  <si>
    <t>議会費</t>
  </si>
  <si>
    <t>　　市町村民税</t>
  </si>
  <si>
    <t>元利償還金</t>
    <rPh sb="0" eb="2">
      <t>ガンリ</t>
    </rPh>
    <rPh sb="2" eb="5">
      <t>ショウカンキン</t>
    </rPh>
    <phoneticPr fontId="32"/>
  </si>
  <si>
    <t>総務費</t>
  </si>
  <si>
    <t>配当割交付金</t>
    <rPh sb="0" eb="2">
      <t>ハイトウ</t>
    </rPh>
    <rPh sb="2" eb="3">
      <t>ワリ</t>
    </rPh>
    <rPh sb="3" eb="6">
      <t>コウフキン</t>
    </rPh>
    <phoneticPr fontId="39"/>
  </si>
  <si>
    <t>人件費及び人件費に準ずる費用</t>
    <rPh sb="0" eb="3">
      <t>ジンケンヒ</t>
    </rPh>
    <rPh sb="3" eb="4">
      <t>オヨ</t>
    </rPh>
    <rPh sb="5" eb="8">
      <t>ジンケンヒ</t>
    </rPh>
    <rPh sb="9" eb="10">
      <t>ジュン</t>
    </rPh>
    <rPh sb="12" eb="14">
      <t>ヒヨウ</t>
    </rPh>
    <phoneticPr fontId="33"/>
  </si>
  <si>
    <t>株式等譲渡所得割交付金</t>
    <rPh sb="0" eb="2">
      <t>カブシキ</t>
    </rPh>
    <rPh sb="2" eb="3">
      <t>トウ</t>
    </rPh>
    <rPh sb="3" eb="5">
      <t>ジョウト</t>
    </rPh>
    <rPh sb="5" eb="7">
      <t>ショトク</t>
    </rPh>
    <rPh sb="7" eb="8">
      <t>ワリ</t>
    </rPh>
    <rPh sb="8" eb="11">
      <t>コウフキン</t>
    </rPh>
    <phoneticPr fontId="39"/>
  </si>
  <si>
    <t>民生費</t>
  </si>
  <si>
    <t>　　　所得割</t>
  </si>
  <si>
    <t>類似団体平均</t>
    <rPh sb="0" eb="2">
      <t>ルイジ</t>
    </rPh>
    <rPh sb="2" eb="4">
      <t>ダンタイ</t>
    </rPh>
    <rPh sb="4" eb="6">
      <t>ヘイキン</t>
    </rPh>
    <phoneticPr fontId="33"/>
  </si>
  <si>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</si>
  <si>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</si>
  <si>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33"/>
  </si>
  <si>
    <t>　　　法人税割</t>
  </si>
  <si>
    <t>地方交付税</t>
  </si>
  <si>
    <t>国庫支出金</t>
  </si>
  <si>
    <t>農林水産業費</t>
  </si>
  <si>
    <t>　　固定資産税</t>
  </si>
  <si>
    <t>特別地方消費税交付金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</si>
  <si>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</si>
  <si>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　　　うち純固定資産税</t>
  </si>
  <si>
    <t>土木費</t>
  </si>
  <si>
    <t>公債費に準ずる債務負担行為に係るもの</t>
  </si>
  <si>
    <t>自動車取得税交付金</t>
  </si>
  <si>
    <t>　　市町村たばこ税</t>
  </si>
  <si>
    <t>教育費</t>
  </si>
  <si>
    <t>自動車税環境性能割交付金</t>
  </si>
  <si>
    <t>　　鉱産税</t>
  </si>
  <si>
    <t>災害復旧費</t>
  </si>
  <si>
    <t>法人事業税交付金</t>
  </si>
  <si>
    <t>　　特別土地保有税</t>
  </si>
  <si>
    <t>企業債
（地方債）
現在高</t>
  </si>
  <si>
    <t>公債費</t>
  </si>
  <si>
    <t>地方特例交付金等</t>
    <rPh sb="7" eb="8">
      <t>トウ</t>
    </rPh>
    <phoneticPr fontId="36"/>
  </si>
  <si>
    <t>諸支出金</t>
    <rPh sb="3" eb="4">
      <t>キン</t>
    </rPh>
    <phoneticPr fontId="5"/>
  </si>
  <si>
    <t>▲ 1.82</t>
  </si>
  <si>
    <t xml:space="preserve">連結実質赤字額 </t>
  </si>
  <si>
    <t>　地方特例交付金</t>
    <rPh sb="1" eb="3">
      <t>チホウ</t>
    </rPh>
    <phoneticPr fontId="33"/>
  </si>
  <si>
    <t>前年度繰上充用金</t>
  </si>
  <si>
    <t>　新型コロナウイルス感染症対策地方税減収補塡特別交付金</t>
  </si>
  <si>
    <t>　法定目的税</t>
  </si>
  <si>
    <t>経常損益</t>
  </si>
  <si>
    <t>　　入湯税</t>
  </si>
  <si>
    <t>　投資・出資金・貸付金</t>
  </si>
  <si>
    <t>　　事業所税</t>
  </si>
  <si>
    <t>性質別歳出の状況（単位 千円・％）</t>
    <rPh sb="0" eb="2">
      <t>セイシツ</t>
    </rPh>
    <phoneticPr fontId="33"/>
  </si>
  <si>
    <t>決算額</t>
  </si>
  <si>
    <t>市町村民税</t>
    <rPh sb="0" eb="3">
      <t>シチョウソン</t>
    </rPh>
    <rPh sb="3" eb="4">
      <t>ミン</t>
    </rPh>
    <rPh sb="4" eb="5">
      <t>ゼイ</t>
    </rPh>
    <phoneticPr fontId="33"/>
  </si>
  <si>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</si>
  <si>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</si>
  <si>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構成比</t>
  </si>
  <si>
    <t>公営企業会計等</t>
    <rPh sb="0" eb="2">
      <t>コウエイ</t>
    </rPh>
    <rPh sb="2" eb="4">
      <t>キギョウ</t>
    </rPh>
    <rPh sb="4" eb="6">
      <t>カイケイ</t>
    </rPh>
    <rPh sb="6" eb="7">
      <t>トウ</t>
    </rPh>
    <phoneticPr fontId="33"/>
  </si>
  <si>
    <t>経常収支比率</t>
    <rPh sb="0" eb="2">
      <t>ケイジョウ</t>
    </rPh>
    <rPh sb="2" eb="4">
      <t>シュウシ</t>
    </rPh>
    <rPh sb="4" eb="6">
      <t>ヒリツ</t>
    </rPh>
    <phoneticPr fontId="35"/>
  </si>
  <si>
    <t>　震災復興特別交付税</t>
  </si>
  <si>
    <t>　　水利地益税等</t>
  </si>
  <si>
    <t>さんさん市</t>
    <rPh sb="4" eb="5">
      <t>イチ</t>
    </rPh>
    <phoneticPr fontId="33"/>
  </si>
  <si>
    <t>義務的経費計</t>
    <rPh sb="0" eb="3">
      <t>ギムテキ</t>
    </rPh>
    <rPh sb="3" eb="5">
      <t>ケイヒ</t>
    </rPh>
    <rPh sb="5" eb="6">
      <t>ケイ</t>
    </rPh>
    <phoneticPr fontId="33"/>
  </si>
  <si>
    <t>　公債費</t>
  </si>
  <si>
    <t>増減率(%)(B)</t>
    <rPh sb="0" eb="3">
      <t>ゾウゲンリツ</t>
    </rPh>
    <phoneticPr fontId="33"/>
  </si>
  <si>
    <t>交通安全対策特別交付金</t>
  </si>
  <si>
    <t>　※一般会計等（純計）は、各会計の相互間の繰入・繰出等の重複を控除したものであり、各会計の合計と一致しない場合がある。</t>
  </si>
  <si>
    <t>債務負担行為</t>
    <rPh sb="0" eb="2">
      <t>サイム</t>
    </rPh>
    <rPh sb="2" eb="4">
      <t>フタン</t>
    </rPh>
    <rPh sb="4" eb="6">
      <t>コウイ</t>
    </rPh>
    <phoneticPr fontId="33"/>
  </si>
  <si>
    <t>旧法による税</t>
  </si>
  <si>
    <t>合計</t>
  </si>
  <si>
    <t>他会計等
からの
繰入金</t>
  </si>
  <si>
    <t xml:space="preserve">充当可能特定歳入 </t>
    <rPh sb="0" eb="2">
      <t>ジュウトウ</t>
    </rPh>
    <rPh sb="2" eb="4">
      <t>カノウ</t>
    </rPh>
    <rPh sb="4" eb="6">
      <t>トクテイ</t>
    </rPh>
    <rPh sb="6" eb="8">
      <t>サイニュウ</t>
    </rPh>
    <phoneticPr fontId="32"/>
  </si>
  <si>
    <t>令和5年度</t>
    <rPh sb="0" eb="2">
      <t>レイワ</t>
    </rPh>
    <rPh sb="3" eb="5">
      <t>ネンド</t>
    </rPh>
    <phoneticPr fontId="33"/>
  </si>
  <si>
    <t>令和4年度</t>
    <rPh sb="0" eb="2">
      <t>レイワ</t>
    </rPh>
    <rPh sb="4" eb="5">
      <t>ド</t>
    </rPh>
    <phoneticPr fontId="33"/>
  </si>
  <si>
    <t>　うち元金</t>
  </si>
  <si>
    <t>地域活性化推進基金</t>
  </si>
  <si>
    <t>現年</t>
    <rPh sb="0" eb="1">
      <t>ゲン</t>
    </rPh>
    <rPh sb="1" eb="2">
      <t>ネン</t>
    </rPh>
    <phoneticPr fontId="33"/>
  </si>
  <si>
    <t>都道府県支出金</t>
  </si>
  <si>
    <t>国営土地改良事業に係るもの</t>
    <rPh sb="0" eb="2">
      <t>コクエイ</t>
    </rPh>
    <rPh sb="2" eb="4">
      <t>トチ</t>
    </rPh>
    <rPh sb="4" eb="6">
      <t>カイリョウ</t>
    </rPh>
    <rPh sb="6" eb="8">
      <t>ジギョウ</t>
    </rPh>
    <rPh sb="9" eb="10">
      <t>カカ</t>
    </rPh>
    <phoneticPr fontId="32"/>
  </si>
  <si>
    <t>一時借入金利子</t>
  </si>
  <si>
    <t>地域振興基金</t>
  </si>
  <si>
    <t>その他の経費</t>
    <rPh sb="2" eb="3">
      <t>タ</t>
    </rPh>
    <rPh sb="4" eb="6">
      <t>ケイヒ</t>
    </rPh>
    <phoneticPr fontId="33"/>
  </si>
  <si>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</si>
  <si>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33"/>
  </si>
  <si>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</si>
  <si>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</si>
  <si>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繰入金</t>
  </si>
  <si>
    <t>公営事業等への繰出</t>
    <rPh sb="0" eb="2">
      <t>コウエイ</t>
    </rPh>
    <rPh sb="2" eb="4">
      <t>ジギョウ</t>
    </rPh>
    <rPh sb="4" eb="5">
      <t>トウ</t>
    </rPh>
    <rPh sb="7" eb="9">
      <t>クリダ</t>
    </rPh>
    <phoneticPr fontId="33"/>
  </si>
  <si>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</si>
  <si>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</si>
  <si>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33"/>
  </si>
  <si>
    <t>実質収支</t>
    <rPh sb="0" eb="2">
      <t>ジッシツ</t>
    </rPh>
    <rPh sb="2" eb="4">
      <t>シュウシ</t>
    </rPh>
    <phoneticPr fontId="33"/>
  </si>
  <si>
    <t>下水道</t>
  </si>
  <si>
    <t>財政再生基準</t>
  </si>
  <si>
    <t>再差引収支</t>
    <rPh sb="0" eb="1">
      <t>サイ</t>
    </rPh>
    <rPh sb="1" eb="3">
      <t>サシヒキ</t>
    </rPh>
    <rPh sb="3" eb="5">
      <t>シュウシ</t>
    </rPh>
    <phoneticPr fontId="33"/>
  </si>
  <si>
    <t>地方債</t>
  </si>
  <si>
    <t>加入世帯数(世帯)</t>
  </si>
  <si>
    <t>　繰出金</t>
  </si>
  <si>
    <t>　うち減収補塡債(特例分)</t>
    <rPh sb="4" eb="5">
      <t>シュウ</t>
    </rPh>
    <rPh sb="9" eb="10">
      <t>トク</t>
    </rPh>
    <rPh sb="10" eb="11">
      <t>レイ</t>
    </rPh>
    <rPh sb="11" eb="12">
      <t>ブン</t>
    </rPh>
    <phoneticPr fontId="36"/>
  </si>
  <si>
    <t>病院</t>
  </si>
  <si>
    <t>地方独立行政法人に係る将来負担額</t>
  </si>
  <si>
    <t>当該団体
からの
貸付金</t>
  </si>
  <si>
    <t>一部事務組合等名</t>
    <rPh sb="0" eb="2">
      <t>イチブ</t>
    </rPh>
    <rPh sb="2" eb="4">
      <t>ジム</t>
    </rPh>
    <rPh sb="4" eb="6">
      <t>クミアイ</t>
    </rPh>
    <rPh sb="6" eb="7">
      <t>トウ</t>
    </rPh>
    <rPh sb="7" eb="8">
      <t>メイ</t>
    </rPh>
    <phoneticPr fontId="32"/>
  </si>
  <si>
    <t>公営企業会計等の財政状況（単位：百万円）</t>
    <rPh sb="0" eb="2">
      <t>コウエイ</t>
    </rPh>
    <rPh sb="2" eb="4">
      <t>キギョウ</t>
    </rPh>
    <rPh sb="4" eb="6">
      <t>カイケイ</t>
    </rPh>
    <rPh sb="6" eb="7">
      <t>トウ</t>
    </rPh>
    <rPh sb="8" eb="10">
      <t>ザイセイ</t>
    </rPh>
    <rPh sb="10" eb="12">
      <t>ジョウキョウ</t>
    </rPh>
    <phoneticPr fontId="33"/>
  </si>
  <si>
    <t>土地開発公社に係る将来負担額</t>
    <rPh sb="0" eb="2">
      <t>トチ</t>
    </rPh>
    <rPh sb="2" eb="4">
      <t>カイハツ</t>
    </rPh>
    <rPh sb="4" eb="6">
      <t>コウシャ</t>
    </rPh>
    <rPh sb="7" eb="8">
      <t>カカ</t>
    </rPh>
    <rPh sb="9" eb="11">
      <t>ショウライ</t>
    </rPh>
    <rPh sb="11" eb="14">
      <t>フタンガク</t>
    </rPh>
    <phoneticPr fontId="32"/>
  </si>
  <si>
    <t>早期健全化基準</t>
  </si>
  <si>
    <t>　積立金</t>
  </si>
  <si>
    <t>　うち臨時財政対策債</t>
  </si>
  <si>
    <t>歳入合計</t>
  </si>
  <si>
    <t>工業用水道</t>
  </si>
  <si>
    <t>被保険者
1人当り</t>
  </si>
  <si>
    <t>保険税(料)収入額</t>
  </si>
  <si>
    <t>国民健康保険</t>
  </si>
  <si>
    <t>その他</t>
  </si>
  <si>
    <t>保険給付費</t>
  </si>
  <si>
    <t>普通建設事業費</t>
  </si>
  <si>
    <t>　うち補助</t>
  </si>
  <si>
    <t>　うち単独</t>
  </si>
  <si>
    <t>実質公債費比率</t>
    <rPh sb="0" eb="2">
      <t>ジッシツ</t>
    </rPh>
    <rPh sb="2" eb="5">
      <t>コウサイヒ</t>
    </rPh>
    <rPh sb="5" eb="7">
      <t>ヒリツ</t>
    </rPh>
    <phoneticPr fontId="35"/>
  </si>
  <si>
    <t>災害復旧事業費</t>
  </si>
  <si>
    <t>失業対策事業費</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</si>
  <si>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</si>
  <si>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</si>
  <si>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</si>
  <si>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歳出</t>
  </si>
  <si>
    <t>形式収支</t>
  </si>
  <si>
    <t>他会計等
からの
繰入金</t>
    <rPh sb="9" eb="11">
      <t>クリイレ</t>
    </rPh>
    <rPh sb="11" eb="12">
      <t>キン</t>
    </rPh>
    <phoneticPr fontId="32"/>
  </si>
  <si>
    <t>地方債
現在高</t>
  </si>
  <si>
    <t>令和5年度</t>
    <rPh sb="0" eb="2">
      <t>レイワ</t>
    </rPh>
    <rPh sb="3" eb="5">
      <t>ネンド</t>
    </rPh>
    <phoneticPr fontId="35"/>
  </si>
  <si>
    <t>人口１人当たり決算額</t>
    <rPh sb="0" eb="2">
      <t>ジンコウ</t>
    </rPh>
    <rPh sb="2" eb="4">
      <t>ヒトリ</t>
    </rPh>
    <rPh sb="4" eb="5">
      <t>ア</t>
    </rPh>
    <rPh sb="7" eb="10">
      <t>ケッサンガク</t>
    </rPh>
    <phoneticPr fontId="33"/>
  </si>
  <si>
    <t>備考</t>
    <rPh sb="0" eb="2">
      <t>ビコウ</t>
    </rPh>
    <phoneticPr fontId="33"/>
  </si>
  <si>
    <t>地方公社・第三セクター等名</t>
    <rPh sb="12" eb="13">
      <t>メイ</t>
    </rPh>
    <phoneticPr fontId="33"/>
  </si>
  <si>
    <t>当該団体からの損失補償に係る債務残高</t>
  </si>
  <si>
    <t>地方公社・第三セクター等</t>
    <rPh sb="0" eb="4">
      <t>チホウコウシャ</t>
    </rPh>
    <rPh sb="5" eb="6">
      <t>ダイ</t>
    </rPh>
    <rPh sb="6" eb="7">
      <t>サン</t>
    </rPh>
    <rPh sb="11" eb="12">
      <t>ナド</t>
    </rPh>
    <phoneticPr fontId="33"/>
  </si>
  <si>
    <t>一般会計等
負担見込額</t>
  </si>
  <si>
    <t>実質赤字額</t>
    <rPh sb="0" eb="2">
      <t>ジッシツ</t>
    </rPh>
    <rPh sb="2" eb="5">
      <t>アカジガク</t>
    </rPh>
    <phoneticPr fontId="33"/>
  </si>
  <si>
    <t>減債基金積立不足算定額</t>
    <rPh sb="0" eb="2">
      <t>ゲンサイ</t>
    </rPh>
    <rPh sb="2" eb="4">
      <t>キキン</t>
    </rPh>
    <rPh sb="4" eb="6">
      <t>ツミタテ</t>
    </rPh>
    <rPh sb="6" eb="8">
      <t>ブソク</t>
    </rPh>
    <rPh sb="8" eb="10">
      <t>サンテイ</t>
    </rPh>
    <rPh sb="10" eb="11">
      <t>ガク</t>
    </rPh>
    <phoneticPr fontId="33"/>
  </si>
  <si>
    <t>総収益
（歳入）</t>
  </si>
  <si>
    <t>総費用
（歳出）</t>
  </si>
  <si>
    <t>純損益
（形式収支）</t>
  </si>
  <si>
    <t>左のうち
一般会計等
繰入見込額</t>
  </si>
  <si>
    <t>資金不足
比率</t>
    <rPh sb="0" eb="2">
      <t>シキン</t>
    </rPh>
    <rPh sb="2" eb="4">
      <t>フソク</t>
    </rPh>
    <rPh sb="5" eb="7">
      <t>ヒリツ</t>
    </rPh>
    <phoneticPr fontId="33"/>
  </si>
  <si>
    <t>国民健康保険特別会計</t>
  </si>
  <si>
    <t>電気事業特別会計</t>
  </si>
  <si>
    <t>普通建設事業費</t>
    <rPh sb="0" eb="2">
      <t>フツウ</t>
    </rPh>
    <rPh sb="2" eb="4">
      <t>ケンセツ</t>
    </rPh>
    <rPh sb="4" eb="7">
      <t>ジギョウヒ</t>
    </rPh>
    <phoneticPr fontId="33"/>
  </si>
  <si>
    <t>農業集落排水事業特別会計</t>
  </si>
  <si>
    <t>人件費</t>
    <rPh sb="0" eb="3">
      <t>ジンケンヒ</t>
    </rPh>
    <phoneticPr fontId="33"/>
  </si>
  <si>
    <t>連結実質赤字額</t>
    <rPh sb="0" eb="2">
      <t>レンケツ</t>
    </rPh>
    <rPh sb="2" eb="4">
      <t>ジッシツ</t>
    </rPh>
    <rPh sb="4" eb="7">
      <t>アカジガク</t>
    </rPh>
    <phoneticPr fontId="33"/>
  </si>
  <si>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</si>
  <si>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</si>
  <si>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</si>
  <si>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広島県水道広域連合企業団（工業用水道事業会計）</t>
  </si>
  <si>
    <t>公債費負担の状況</t>
    <rPh sb="0" eb="3">
      <t>コウサイヒ</t>
    </rPh>
    <rPh sb="3" eb="5">
      <t>フタン</t>
    </rPh>
    <rPh sb="6" eb="8">
      <t>ジョウキョウ</t>
    </rPh>
    <phoneticPr fontId="33"/>
  </si>
  <si>
    <t>実質公債費比率　　（千円・％）</t>
    <rPh sb="0" eb="2">
      <t>ジッシツ</t>
    </rPh>
    <rPh sb="2" eb="4">
      <t>コウサイ</t>
    </rPh>
    <rPh sb="4" eb="5">
      <t>ヒ</t>
    </rPh>
    <rPh sb="5" eb="7">
      <t>ヒリツ</t>
    </rPh>
    <rPh sb="10" eb="12">
      <t>センエン</t>
    </rPh>
    <phoneticPr fontId="33"/>
  </si>
  <si>
    <t>区分</t>
    <rPh sb="0" eb="1">
      <t>ク</t>
    </rPh>
    <rPh sb="1" eb="2">
      <t>ブン</t>
    </rPh>
    <phoneticPr fontId="32"/>
  </si>
  <si>
    <t>令和3年度</t>
    <rPh sb="0" eb="2">
      <t>レイワ</t>
    </rPh>
    <rPh sb="3" eb="5">
      <t>ネンド</t>
    </rPh>
    <phoneticPr fontId="33"/>
  </si>
  <si>
    <t>令和4年度</t>
    <rPh sb="0" eb="2">
      <t>レイワ</t>
    </rPh>
    <rPh sb="3" eb="5">
      <t>ネンド</t>
    </rPh>
    <phoneticPr fontId="33"/>
  </si>
  <si>
    <t>分母比</t>
    <rPh sb="0" eb="2">
      <t>ブンボ</t>
    </rPh>
    <rPh sb="2" eb="3">
      <t>ヒ</t>
    </rPh>
    <phoneticPr fontId="33"/>
  </si>
  <si>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</si>
  <si>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 xml:space="preserve">債務負担行為に基づく支出予定額 </t>
    <rPh sb="0" eb="2">
      <t>サイム</t>
    </rPh>
    <rPh sb="2" eb="4">
      <t>フタン</t>
    </rPh>
    <rPh sb="4" eb="6">
      <t>コウイ</t>
    </rPh>
    <rPh sb="7" eb="8">
      <t>モト</t>
    </rPh>
    <rPh sb="10" eb="12">
      <t>シシュツ</t>
    </rPh>
    <rPh sb="12" eb="15">
      <t>ヨテイガク</t>
    </rPh>
    <phoneticPr fontId="32"/>
  </si>
  <si>
    <t>充当可能
財源等</t>
    <rPh sb="0" eb="2">
      <t>ジュウトウ</t>
    </rPh>
    <rPh sb="2" eb="3">
      <t>カ</t>
    </rPh>
    <rPh sb="3" eb="4">
      <t>ノウ</t>
    </rPh>
    <rPh sb="5" eb="8">
      <t>ザイゲントウ</t>
    </rPh>
    <phoneticPr fontId="3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</si>
  <si>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</si>
  <si>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</si>
  <si>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</si>
  <si>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</si>
  <si>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</si>
  <si>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</si>
  <si>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33"/>
  </si>
  <si>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</si>
  <si>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2"/>
  </si>
  <si>
    <t>将来負担比率（(Ｅ)－(Ｆ)）／（(Ｃ)－(Ｄ)）×１００</t>
    <rPh sb="0" eb="2">
      <t>ショウライ</t>
    </rPh>
    <rPh sb="2" eb="4">
      <t>フタン</t>
    </rPh>
    <rPh sb="4" eb="6">
      <t>ヒリツ</t>
    </rPh>
    <phoneticPr fontId="33"/>
  </si>
  <si>
    <t>その他の会計</t>
  </si>
  <si>
    <t>当該団体(円)</t>
    <rPh sb="0" eb="2">
      <t>トウガイ</t>
    </rPh>
    <rPh sb="2" eb="4">
      <t>ダンタイ</t>
    </rPh>
    <rPh sb="5" eb="6">
      <t>エン</t>
    </rPh>
    <phoneticPr fontId="33"/>
  </si>
  <si>
    <t>増減率(%)(A)</t>
    <rPh sb="0" eb="3">
      <t>ゾウゲンリツ</t>
    </rPh>
    <phoneticPr fontId="33"/>
  </si>
  <si>
    <t>公社・
三セク等</t>
    <rPh sb="0" eb="2">
      <t>コウシャ</t>
    </rPh>
    <rPh sb="4" eb="5">
      <t>サン</t>
    </rPh>
    <rPh sb="7" eb="8">
      <t>トウ</t>
    </rPh>
    <phoneticPr fontId="33"/>
  </si>
  <si>
    <t>健全化判断比率</t>
    <rPh sb="0" eb="3">
      <t>ケンゼンカ</t>
    </rPh>
    <rPh sb="3" eb="5">
      <t>ハンダン</t>
    </rPh>
    <rPh sb="5" eb="7">
      <t>ヒリツ</t>
    </rPh>
    <phoneticPr fontId="35"/>
  </si>
  <si>
    <t>特定財源の額</t>
    <rPh sb="0" eb="2">
      <t>トクテイ</t>
    </rPh>
    <rPh sb="2" eb="4">
      <t>ザイゲン</t>
    </rPh>
    <rPh sb="5" eb="6">
      <t>ガク</t>
    </rPh>
    <phoneticPr fontId="33"/>
  </si>
  <si>
    <t>算入公債費等の額</t>
    <rPh sb="0" eb="2">
      <t>サンニュウ</t>
    </rPh>
    <rPh sb="2" eb="4">
      <t>コウサイ</t>
    </rPh>
    <rPh sb="4" eb="5">
      <t>ヒ</t>
    </rPh>
    <rPh sb="5" eb="6">
      <t>トウ</t>
    </rPh>
    <rPh sb="7" eb="8">
      <t>ガク</t>
    </rPh>
    <phoneticPr fontId="33"/>
  </si>
  <si>
    <t>(Ｄ)</t>
  </si>
  <si>
    <t>(単年度)</t>
    <rPh sb="1" eb="4">
      <t>タンネンド</t>
    </rPh>
    <phoneticPr fontId="33"/>
  </si>
  <si>
    <t>人件費及び人件費に準ずる費用の分析</t>
    <rPh sb="0" eb="3">
      <t>ジンケンヒ</t>
    </rPh>
    <rPh sb="3" eb="4">
      <t>オヨ</t>
    </rPh>
    <rPh sb="5" eb="8">
      <t>ジンケンヒ</t>
    </rPh>
    <rPh sb="9" eb="10">
      <t>ジュン</t>
    </rPh>
    <rPh sb="12" eb="14">
      <t>ヒヨウ</t>
    </rPh>
    <rPh sb="15" eb="17">
      <t>ブンセキ</t>
    </rPh>
    <phoneticPr fontId="33"/>
  </si>
  <si>
    <t>人口1人当たり決算額</t>
    <rPh sb="0" eb="2">
      <t>ジンコウ</t>
    </rPh>
    <rPh sb="2" eb="4">
      <t>ヒトリ</t>
    </rPh>
    <rPh sb="4" eb="5">
      <t>ア</t>
    </rPh>
    <rPh sb="7" eb="9">
      <t>ケッサン</t>
    </rPh>
    <rPh sb="9" eb="10">
      <t>ガク</t>
    </rPh>
    <phoneticPr fontId="33"/>
  </si>
  <si>
    <t>当該団体（円）</t>
    <rPh sb="0" eb="2">
      <t>トウガイ</t>
    </rPh>
    <rPh sb="2" eb="4">
      <t>ダンタイ</t>
    </rPh>
    <rPh sb="5" eb="6">
      <t>エン</t>
    </rPh>
    <phoneticPr fontId="33"/>
  </si>
  <si>
    <t>類似団体平均（円）</t>
    <rPh sb="0" eb="2">
      <t>ルイジ</t>
    </rPh>
    <rPh sb="2" eb="4">
      <t>ダンタイ</t>
    </rPh>
    <rPh sb="4" eb="6">
      <t>ヘイキン</t>
    </rPh>
    <rPh sb="7" eb="8">
      <t>エン</t>
    </rPh>
    <phoneticPr fontId="33"/>
  </si>
  <si>
    <t>対比（％）</t>
    <rPh sb="0" eb="2">
      <t>タイヒ</t>
    </rPh>
    <phoneticPr fontId="33"/>
  </si>
  <si>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33"/>
  </si>
  <si>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33"/>
  </si>
  <si>
    <t>当該団体</t>
    <rPh sb="0" eb="2">
      <t>トウガイ</t>
    </rPh>
    <rPh sb="2" eb="4">
      <t>ダンタイ</t>
    </rPh>
    <phoneticPr fontId="33"/>
  </si>
  <si>
    <t>人口1,000人当たり職員数（人）</t>
    <rPh sb="0" eb="2">
      <t>ジンコウ</t>
    </rPh>
    <rPh sb="7" eb="8">
      <t>ニン</t>
    </rPh>
    <rPh sb="8" eb="9">
      <t>ア</t>
    </rPh>
    <rPh sb="11" eb="14">
      <t>ショクインスウ</t>
    </rPh>
    <rPh sb="15" eb="16">
      <t>ヒト</t>
    </rPh>
    <phoneticPr fontId="33"/>
  </si>
  <si>
    <t>ラスパイレス指数</t>
    <rPh sb="6" eb="8">
      <t>シスウ</t>
    </rPh>
    <phoneticPr fontId="40"/>
  </si>
  <si>
    <t>（注）人口については、各調査対象年度の1月1日現在の住民基本台帳に登載されている人口に基づいている。</t>
    <rPh sb="14" eb="16">
      <t>タイショウ</t>
    </rPh>
    <phoneticPr fontId="33"/>
  </si>
  <si>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33"/>
  </si>
  <si>
    <t>積立不足額を考慮して算定した額</t>
    <rPh sb="0" eb="1">
      <t>ツ</t>
    </rPh>
    <rPh sb="1" eb="2">
      <t>タ</t>
    </rPh>
    <rPh sb="2" eb="5">
      <t>フソクガク</t>
    </rPh>
    <rPh sb="6" eb="8">
      <t>コウリョ</t>
    </rPh>
    <rPh sb="10" eb="12">
      <t>サンテイ</t>
    </rPh>
    <rPh sb="14" eb="15">
      <t>ガク</t>
    </rPh>
    <phoneticPr fontId="41"/>
  </si>
  <si>
    <t>満期一括償還地方債の一年当たりの元金償還金に相当するもの
（年度割相当額）</t>
  </si>
  <si>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</si>
  <si>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</si>
  <si>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</si>
  <si>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33"/>
  </si>
  <si>
    <t>類似団体平均(円)</t>
    <rPh sb="0" eb="2">
      <t>ルイジ</t>
    </rPh>
    <rPh sb="2" eb="4">
      <t>ダンタイ</t>
    </rPh>
    <rPh sb="4" eb="6">
      <t>ヘイキン</t>
    </rPh>
    <rPh sb="7" eb="8">
      <t>エン</t>
    </rPh>
    <phoneticPr fontId="33"/>
  </si>
  <si>
    <t>(A)-(B)</t>
  </si>
  <si>
    <t xml:space="preserve"> R01</t>
  </si>
  <si>
    <t xml:space="preserve"> R05</t>
  </si>
  <si>
    <t xml:space="preserve"> 過去５年間平均</t>
    <rPh sb="1" eb="3">
      <t>カコ</t>
    </rPh>
    <rPh sb="4" eb="6">
      <t>ネンカン</t>
    </rPh>
    <rPh sb="6" eb="8">
      <t>ヘイキン</t>
    </rPh>
    <phoneticPr fontId="33"/>
  </si>
  <si>
    <t>類似団体内平均(円)</t>
    <rPh sb="0" eb="2">
      <t>ルイジ</t>
    </rPh>
    <rPh sb="2" eb="4">
      <t>ダンタイ</t>
    </rPh>
    <phoneticPr fontId="33"/>
  </si>
  <si>
    <t>R01</t>
  </si>
  <si>
    <t>R02</t>
  </si>
  <si>
    <t>R03</t>
  </si>
  <si>
    <t>R04</t>
  </si>
  <si>
    <t>▲ 0.54</t>
  </si>
  <si>
    <t>その他会計（赤字）</t>
  </si>
  <si>
    <t>後期高齢者医療広域連合（一般会計）</t>
    <rPh sb="0" eb="2">
      <t>コウキ</t>
    </rPh>
    <rPh sb="2" eb="5">
      <t>コウレイシャ</t>
    </rPh>
    <rPh sb="5" eb="7">
      <t>イリョウ</t>
    </rPh>
    <rPh sb="7" eb="9">
      <t>コウイキ</t>
    </rPh>
    <rPh sb="9" eb="11">
      <t>レンゴウ</t>
    </rPh>
    <rPh sb="12" eb="14">
      <t>イッパン</t>
    </rPh>
    <rPh sb="14" eb="16">
      <t>カイケイ</t>
    </rPh>
    <phoneticPr fontId="33"/>
  </si>
  <si>
    <t>後期高齢者医療広域連合（特別会計）</t>
    <rPh sb="0" eb="2">
      <t>コウキ</t>
    </rPh>
    <rPh sb="2" eb="5">
      <t>コウレイシャ</t>
    </rPh>
    <rPh sb="5" eb="7">
      <t>イリョウ</t>
    </rPh>
    <rPh sb="7" eb="9">
      <t>コウイキ</t>
    </rPh>
    <rPh sb="9" eb="11">
      <t>レンゴウ</t>
    </rPh>
    <rPh sb="12" eb="14">
      <t>トクベツ</t>
    </rPh>
    <rPh sb="14" eb="16">
      <t>カイケイ</t>
    </rPh>
    <phoneticPr fontId="33"/>
  </si>
  <si>
    <t>芸北プラモーション</t>
    <rPh sb="0" eb="2">
      <t>ゲイホク</t>
    </rPh>
    <phoneticPr fontId="33"/>
  </si>
  <si>
    <t>どんぐり財団</t>
    <rPh sb="4" eb="6">
      <t>ザイダン</t>
    </rPh>
    <phoneticPr fontId="33"/>
  </si>
  <si>
    <t>どんぐり村</t>
    <rPh sb="4" eb="5">
      <t>ムラ</t>
    </rPh>
    <phoneticPr fontId="33"/>
  </si>
  <si>
    <t>広島県水道広域連合企業団（水道事業会計）</t>
  </si>
  <si>
    <t>法適用企業</t>
  </si>
  <si>
    <t>過疎地域持続的発展基金</t>
  </si>
  <si>
    <t>ふるさと基金</t>
  </si>
  <si>
    <t>町有千代田住宅管理運営基金</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</si>
  <si>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33"/>
  </si>
  <si>
    <t>分析欄</t>
    <rPh sb="0" eb="2">
      <t>ブンセキ</t>
    </rPh>
    <rPh sb="2" eb="3">
      <t>ラン</t>
    </rPh>
    <phoneticPr fontId="33"/>
  </si>
  <si>
    <t>　将来負担比率及び有形固定資産減価償却率ともに類似団体の平均値より高い状況である。
　将来負担比率は、地方債発行の抑制等の取り組みにより10.1ポイント改善した。
　一方で、有形固定資産減価償却率は、1.4ポイント上昇しており、資産の老朽化に対しての対策が追いついていない。　
　今後も公共施設等総合管理計画に基づき、長寿命化を図るなどの老朽化対策に取り組む必要がある。</t>
  </si>
  <si>
    <t>(　参考　）</t>
    <rPh sb="2" eb="4">
      <t>サンコウ</t>
    </rPh>
    <phoneticPr fontId="33"/>
  </si>
  <si>
    <t>当該団体値</t>
    <rPh sb="0" eb="2">
      <t>トウガイ</t>
    </rPh>
    <rPh sb="2" eb="4">
      <t>ダンタイ</t>
    </rPh>
    <rPh sb="4" eb="5">
      <t>アタイ</t>
    </rPh>
    <phoneticPr fontId="33"/>
  </si>
  <si>
    <t>将来負担比率</t>
  </si>
  <si>
    <t>有形固定資産減価償却率</t>
  </si>
  <si>
    <t>類似団体内平均値</t>
  </si>
  <si>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33"/>
  </si>
  <si>
    <t>　将来負担比率及び実質公債費比率ともに類似団体と比較して高い状況にあるものの、近年は改善傾向にある。
　今後も投資的事業の削減・平準化等による地方債発行の抑制に努めることで、改善傾向は継続する見込みである。</t>
  </si>
  <si>
    <t>実質公債費比率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</si>
</sst>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 numFmtId="191" formatCode="#,##0.0_);[Red]\(#,##0.0\)"/>
  </numFmts>
  <fonts count="46" x14ac:knownFonts="1">
    <font>
      <sz val="11"/>
      <color theme="1"/>
      <name val="ＭＳ 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name val="ＭＳ 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b/>
      <sz val="18"/>
      <color indexed="8"/>
      <name val="ＭＳ ゴシック"/>
      <family val="3"/>
    </font>
    <font>
      <sz val="6"/>
      <name val="ＭＳ Ｐゴシック"/>
      <family val="3"/>
    </font>
    <font>
      <sz val="11"/>
      <color indexed="8"/>
      <name val="ＭＳ Ｐゴシック"/>
      <family val="3"/>
    </font>
    <font>
      <sz val="9"/>
      <color indexed="8"/>
      <name val="ＭＳ ゴシック"/>
      <family val="3"/>
    </font>
    <font>
      <sz val="11"/>
      <name val="ＭＳ Ｐゴシック"/>
      <family val="3"/>
    </font>
    <font>
      <b/>
      <sz val="13"/>
      <color indexed="56"/>
      <name val="ＭＳ ゴシック"/>
      <family val="3"/>
    </font>
    <font>
      <b/>
      <sz val="9"/>
      <color indexed="9"/>
      <name val="ＭＳ ゴシック"/>
      <family val="3"/>
    </font>
    <font>
      <sz val="9"/>
      <name val="ＭＳ ゴシック"/>
      <family val="3"/>
    </font>
    <font>
      <sz val="11"/>
      <color indexed="8"/>
      <name val="ＭＳ ゴシック"/>
      <family val="3"/>
    </font>
    <font>
      <sz val="11"/>
      <name val="ＭＳ ゴシック"/>
      <family val="3"/>
    </font>
    <font>
      <sz val="9"/>
      <color indexed="8"/>
      <name val="ＭＳ ゴシック"/>
      <family val="3"/>
      <charset val="128"/>
    </font>
    <font>
      <sz val="6"/>
      <name val="ＭＳ Ｐゴシック"/>
      <family val="3"/>
      <charset val="128"/>
    </font>
    <font>
      <sz val="11"/>
      <color theme="1"/>
      <name val="ＭＳ Ｐゴシック"/>
      <family val="3"/>
    </font>
    <font>
      <sz val="14"/>
      <color theme="1"/>
      <name val="ＭＳ Ｐ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44" fillId="0" borderId="0">
      <alignment vertical="center"/>
    </xf>
  </cellStyleXfs>
  <cellXfs count="1140">
    <xf numFmtId="0" fontId="0" fillId="0" borderId="0" xfId="0">
      <alignment vertical="center"/>
    </xf>
    <xf numFmtId="0" fontId="2" fillId="0" borderId="0" xfId="9" applyFont="1">
      <alignment vertical="center"/>
    </xf>
    <xf numFmtId="49" fontId="2" fillId="0" borderId="0" xfId="9" applyNumberFormat="1" applyFont="1">
      <alignment vertical="center"/>
    </xf>
    <xf numFmtId="0" fontId="7" fillId="0" borderId="0" xfId="9" applyFont="1">
      <alignment vertical="center"/>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0" xfId="9" applyFont="1" applyAlignment="1">
      <alignment horizontal="center" vertical="center" wrapText="1"/>
    </xf>
    <xf numFmtId="49" fontId="2" fillId="0" borderId="0" xfId="9" applyNumberFormat="1" applyFont="1" applyAlignment="1">
      <alignment horizontal="center" vertical="center"/>
    </xf>
    <xf numFmtId="0" fontId="2" fillId="0" borderId="20" xfId="9" applyFont="1" applyBorder="1">
      <alignment vertical="center"/>
    </xf>
    <xf numFmtId="0" fontId="8" fillId="0" borderId="0" xfId="9" applyFont="1">
      <alignment vertical="center"/>
    </xf>
    <xf numFmtId="0" fontId="2" fillId="0" borderId="30" xfId="9" applyFont="1" applyBorder="1" applyAlignment="1">
      <alignment horizontal="center" vertical="center"/>
    </xf>
    <xf numFmtId="0" fontId="2" fillId="0" borderId="0" xfId="9" applyFont="1" applyAlignment="1">
      <alignment horizontal="center" vertical="center"/>
    </xf>
    <xf numFmtId="0" fontId="2" fillId="0" borderId="23" xfId="9" applyFont="1" applyBorder="1" applyAlignment="1">
      <alignment horizontal="center" vertical="center"/>
    </xf>
    <xf numFmtId="0" fontId="10" fillId="0" borderId="26" xfId="10" applyFont="1" applyBorder="1">
      <alignment vertical="center"/>
    </xf>
    <xf numFmtId="0" fontId="10" fillId="0" borderId="28" xfId="10" applyFont="1" applyBorder="1" applyAlignment="1">
      <alignment horizontal="center" vertical="center"/>
    </xf>
    <xf numFmtId="0" fontId="2" fillId="0" borderId="42" xfId="9" applyFont="1" applyBorder="1" applyAlignment="1">
      <alignment horizontal="center" vertical="center"/>
    </xf>
    <xf numFmtId="0" fontId="2" fillId="0" borderId="8" xfId="9" applyFont="1" applyBorder="1" applyAlignment="1">
      <alignment horizontal="center" vertical="center"/>
    </xf>
    <xf numFmtId="0" fontId="2" fillId="0" borderId="9" xfId="9" applyFont="1" applyBorder="1" applyAlignment="1">
      <alignment horizontal="center" vertical="center"/>
    </xf>
    <xf numFmtId="0" fontId="2" fillId="0" borderId="58" xfId="9" applyFont="1" applyBorder="1" applyAlignment="1">
      <alignment horizontal="center" vertical="center"/>
    </xf>
    <xf numFmtId="0" fontId="2" fillId="0" borderId="34" xfId="9" applyFont="1" applyBorder="1" applyAlignment="1">
      <alignment horizontal="center" vertical="center" wrapText="1"/>
    </xf>
    <xf numFmtId="0" fontId="2" fillId="0" borderId="8" xfId="9" applyFont="1" applyBorder="1" applyAlignment="1">
      <alignment horizontal="left" vertical="center"/>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60" xfId="9" applyFont="1" applyBorder="1" applyAlignment="1">
      <alignment vertical="center" wrapText="1"/>
    </xf>
    <xf numFmtId="182" fontId="2" fillId="0" borderId="7"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2" fontId="2" fillId="0" borderId="19"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2" fontId="2" fillId="0" borderId="53"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10" fillId="0" borderId="0" xfId="4" applyFont="1">
      <alignment vertical="center"/>
    </xf>
    <xf numFmtId="0" fontId="2" fillId="0" borderId="23" xfId="4" applyFont="1" applyBorder="1">
      <alignment vertical="center"/>
    </xf>
    <xf numFmtId="0" fontId="2" fillId="0" borderId="34" xfId="4" applyFont="1" applyBorder="1">
      <alignment vertical="center"/>
    </xf>
    <xf numFmtId="0" fontId="14" fillId="0" borderId="34" xfId="4" applyFont="1" applyBorder="1" applyAlignment="1">
      <alignment horizontal="center" vertical="center"/>
    </xf>
    <xf numFmtId="0" fontId="14" fillId="0" borderId="34" xfId="4" applyFont="1" applyBorder="1">
      <alignment vertical="center"/>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2" fillId="3" borderId="0" xfId="12" applyFont="1" applyFill="1">
      <alignment vertical="center"/>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12" xfId="12" applyFont="1" applyFill="1" applyBorder="1">
      <alignment vertical="center"/>
    </xf>
    <xf numFmtId="0" fontId="19" fillId="3" borderId="0" xfId="15" applyFont="1" applyFill="1">
      <alignment vertical="center"/>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23" xfId="12" applyFont="1" applyFill="1" applyBorder="1">
      <alignment vertical="center"/>
    </xf>
    <xf numFmtId="183" fontId="17" fillId="3" borderId="0" xfId="12" applyNumberFormat="1" applyFont="1" applyFill="1" applyAlignment="1">
      <alignment horizontal="right" vertical="center" shrinkToFit="1"/>
    </xf>
    <xf numFmtId="0" fontId="15" fillId="3" borderId="8" xfId="12" applyFont="1" applyFill="1" applyBorder="1">
      <alignment vertical="center"/>
    </xf>
    <xf numFmtId="0" fontId="15" fillId="3" borderId="0" xfId="12" applyFont="1" applyFill="1">
      <alignment vertical="center"/>
    </xf>
    <xf numFmtId="183" fontId="17" fillId="3" borderId="0" xfId="12" applyNumberFormat="1" applyFont="1" applyFill="1" applyAlignment="1">
      <alignment horizontal="left" vertical="center" shrinkToFit="1"/>
    </xf>
    <xf numFmtId="0" fontId="17" fillId="3" borderId="35" xfId="12" applyFont="1" applyFill="1" applyBorder="1">
      <alignment vertical="center"/>
    </xf>
    <xf numFmtId="0" fontId="15" fillId="3" borderId="0" xfId="12" applyFont="1" applyFill="1" applyAlignment="1">
      <alignment horizontal="center" vertical="center"/>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0" fontId="17" fillId="3" borderId="0" xfId="12" applyFont="1" applyFill="1" applyAlignment="1">
      <alignment horizontal="center" vertical="center"/>
    </xf>
    <xf numFmtId="0" fontId="17" fillId="3" borderId="58" xfId="12" applyFont="1" applyFill="1" applyBorder="1">
      <alignment vertical="center"/>
    </xf>
    <xf numFmtId="0" fontId="2" fillId="3" borderId="20" xfId="12" applyFont="1" applyFill="1" applyBorder="1">
      <alignment vertical="center"/>
    </xf>
    <xf numFmtId="0" fontId="1" fillId="3" borderId="0" xfId="1" applyFill="1"/>
    <xf numFmtId="0" fontId="1" fillId="3" borderId="0" xfId="1" applyFill="1" applyProtection="1">
      <protection hidden="1"/>
    </xf>
    <xf numFmtId="0" fontId="3" fillId="0" borderId="14" xfId="19" applyFont="1" applyFill="1" applyBorder="1">
      <alignment vertical="center"/>
    </xf>
    <xf numFmtId="0" fontId="3" fillId="0" borderId="42" xfId="19" applyFont="1" applyFill="1" applyBorder="1">
      <alignment vertical="center"/>
    </xf>
    <xf numFmtId="178" fontId="14" fillId="0" borderId="0" xfId="19" applyNumberFormat="1" applyFont="1" applyFill="1">
      <alignment vertical="center"/>
    </xf>
    <xf numFmtId="0" fontId="17" fillId="0" borderId="30" xfId="19" applyFont="1" applyFill="1" applyBorder="1">
      <alignment vertical="center"/>
    </xf>
    <xf numFmtId="178" fontId="14" fillId="0" borderId="42" xfId="19" applyNumberFormat="1" applyFont="1" applyFill="1" applyBorder="1">
      <alignment vertical="center"/>
    </xf>
    <xf numFmtId="178" fontId="14" fillId="0" borderId="31" xfId="19" applyNumberFormat="1" applyFont="1" applyFill="1" applyBorder="1">
      <alignment vertical="center"/>
    </xf>
    <xf numFmtId="0" fontId="14" fillId="0" borderId="0" xfId="19" applyFont="1" applyFill="1">
      <alignment vertical="center"/>
    </xf>
    <xf numFmtId="0" fontId="3" fillId="0" borderId="23" xfId="19" applyFont="1" applyFill="1" applyBorder="1">
      <alignment vertical="center"/>
    </xf>
    <xf numFmtId="0" fontId="3" fillId="0" borderId="34" xfId="19" applyFont="1" applyFill="1" applyBorder="1">
      <alignment vertical="center"/>
    </xf>
    <xf numFmtId="0" fontId="17" fillId="0" borderId="42" xfId="19" applyFont="1" applyFill="1" applyBorder="1">
      <alignment vertical="center"/>
    </xf>
    <xf numFmtId="0" fontId="3" fillId="0" borderId="31" xfId="19" applyFont="1" applyFill="1" applyBorder="1">
      <alignment vertical="center"/>
    </xf>
    <xf numFmtId="0" fontId="3" fillId="0" borderId="0" xfId="19" applyFont="1" applyFill="1" applyBorder="1">
      <alignment vertical="center"/>
    </xf>
    <xf numFmtId="178" fontId="14" fillId="0" borderId="0" xfId="19" applyNumberFormat="1" applyFont="1" applyFill="1" applyBorder="1">
      <alignment vertical="center"/>
    </xf>
    <xf numFmtId="178" fontId="14" fillId="0" borderId="34" xfId="19" applyNumberFormat="1" applyFont="1" applyFill="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78" fontId="14" fillId="0" borderId="32" xfId="19" applyNumberFormat="1" applyFont="1" applyFill="1" applyBorder="1">
      <alignment vertical="center"/>
    </xf>
    <xf numFmtId="0" fontId="14" fillId="0" borderId="0" xfId="19" applyFont="1" applyFill="1" applyBorder="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78" fontId="14" fillId="0" borderId="35" xfId="19" applyNumberFormat="1" applyFont="1" applyFill="1" applyBorder="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83" fontId="21" fillId="0" borderId="27" xfId="14" applyNumberFormat="1" applyFont="1" applyFill="1" applyBorder="1" applyAlignment="1">
      <alignment horizontal="right" vertical="center" shrinkToFit="1"/>
    </xf>
    <xf numFmtId="183" fontId="21" fillId="0" borderId="172" xfId="14" applyNumberFormat="1" applyFont="1" applyFill="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78" fontId="14" fillId="0" borderId="37" xfId="19" applyNumberFormat="1" applyFont="1" applyFill="1" applyBorder="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Fill="1" applyBorder="1" applyAlignment="1">
      <alignment horizontal="right" vertical="center" shrinkToFit="1"/>
    </xf>
    <xf numFmtId="183" fontId="21" fillId="0" borderId="173" xfId="14" applyNumberFormat="1" applyFont="1" applyFill="1" applyBorder="1" applyAlignment="1">
      <alignment horizontal="right" vertical="center" shrinkToFit="1"/>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Fill="1" applyBorder="1" applyAlignment="1">
      <alignment horizontal="center" vertical="center"/>
    </xf>
    <xf numFmtId="188" fontId="21" fillId="0" borderId="74" xfId="19" applyNumberFormat="1" applyFont="1" applyFill="1" applyBorder="1" applyAlignment="1">
      <alignment horizontal="right" vertical="center" shrinkToFit="1"/>
    </xf>
    <xf numFmtId="184" fontId="21" fillId="0" borderId="74" xfId="19" applyNumberFormat="1" applyFont="1" applyFill="1" applyBorder="1" applyAlignment="1">
      <alignment horizontal="right" vertical="center" shrinkToFit="1"/>
    </xf>
    <xf numFmtId="183" fontId="14" fillId="0" borderId="74" xfId="19" applyNumberFormat="1" applyFont="1" applyFill="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Fill="1" applyBorder="1" applyAlignment="1">
      <alignment horizontal="right" vertical="center" shrinkToFit="1"/>
    </xf>
    <xf numFmtId="184" fontId="21" fillId="0" borderId="171" xfId="14" applyNumberFormat="1" applyFont="1" applyFill="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Fill="1" applyBorder="1" applyAlignment="1">
      <alignment horizontal="center" vertical="center"/>
    </xf>
    <xf numFmtId="188" fontId="21" fillId="0" borderId="176" xfId="19" applyNumberFormat="1" applyFont="1" applyFill="1" applyBorder="1" applyAlignment="1">
      <alignment horizontal="right" vertical="center" shrinkToFit="1"/>
    </xf>
    <xf numFmtId="184" fontId="21" fillId="0" borderId="176" xfId="19" applyNumberFormat="1" applyFont="1" applyFill="1" applyBorder="1" applyAlignment="1">
      <alignment horizontal="right" vertical="center" shrinkToFit="1"/>
    </xf>
    <xf numFmtId="189" fontId="14" fillId="0" borderId="0" xfId="19" applyNumberFormat="1" applyFont="1" applyFill="1" applyBorder="1">
      <alignment vertical="center"/>
    </xf>
    <xf numFmtId="189" fontId="14" fillId="0" borderId="34" xfId="19" applyNumberFormat="1" applyFont="1" applyFill="1" applyBorder="1">
      <alignment vertical="center"/>
    </xf>
    <xf numFmtId="0" fontId="3" fillId="0" borderId="0" xfId="19" applyFont="1" applyFill="1" applyBorder="1" applyAlignment="1"/>
    <xf numFmtId="178" fontId="10" fillId="0" borderId="177" xfId="13" applyNumberFormat="1" applyFont="1" applyBorder="1" applyAlignment="1">
      <alignment horizontal="center" vertical="center"/>
    </xf>
    <xf numFmtId="183" fontId="21" fillId="0" borderId="177" xfId="14" applyNumberFormat="1" applyFont="1" applyFill="1" applyBorder="1" applyAlignment="1">
      <alignment horizontal="right" vertical="center" shrinkToFit="1"/>
    </xf>
    <xf numFmtId="183" fontId="21" fillId="0" borderId="178" xfId="14" applyNumberFormat="1" applyFont="1" applyFill="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Fill="1" applyBorder="1" applyAlignment="1">
      <alignment horizontal="center" vertical="center"/>
    </xf>
    <xf numFmtId="188" fontId="14" fillId="0" borderId="174" xfId="19" applyNumberFormat="1" applyFont="1" applyFill="1" applyBorder="1" applyAlignment="1">
      <alignment horizontal="right" vertical="center" shrinkToFit="1"/>
    </xf>
    <xf numFmtId="184" fontId="14" fillId="0" borderId="174" xfId="19" applyNumberFormat="1" applyFont="1" applyFill="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Fill="1" applyBorder="1" applyAlignment="1">
      <alignment horizontal="right" vertical="center" shrinkToFit="1"/>
    </xf>
    <xf numFmtId="189" fontId="14" fillId="0" borderId="23" xfId="19" applyNumberFormat="1" applyFont="1" applyFill="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Fill="1" applyBorder="1" applyAlignment="1">
      <alignment horizontal="right" vertical="center" shrinkToFit="1"/>
    </xf>
    <xf numFmtId="184" fontId="21" fillId="0" borderId="180" xfId="14" applyNumberFormat="1" applyFont="1" applyFill="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Fill="1" applyBorder="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Fill="1" applyBorder="1">
      <alignment vertical="center"/>
    </xf>
    <xf numFmtId="178" fontId="14" fillId="0" borderId="14" xfId="19" applyNumberFormat="1" applyFont="1" applyFill="1" applyBorder="1">
      <alignment vertical="center"/>
    </xf>
    <xf numFmtId="178" fontId="14" fillId="0" borderId="15" xfId="19" applyNumberFormat="1" applyFont="1" applyFill="1" applyBorder="1">
      <alignment vertical="center"/>
    </xf>
    <xf numFmtId="0" fontId="3" fillId="0" borderId="16" xfId="19" applyFont="1" applyFill="1" applyBorder="1" applyAlignment="1"/>
    <xf numFmtId="0" fontId="3" fillId="0" borderId="14" xfId="19" applyFont="1" applyFill="1" applyBorder="1" applyAlignment="1"/>
    <xf numFmtId="0" fontId="3" fillId="0" borderId="15" xfId="19" applyFont="1" applyFill="1" applyBorder="1">
      <alignment vertical="center"/>
    </xf>
    <xf numFmtId="0" fontId="22" fillId="6" borderId="6" xfId="6" applyFont="1" applyFill="1" applyBorder="1" applyAlignment="1"/>
    <xf numFmtId="0" fontId="22" fillId="0" borderId="8" xfId="6" applyFont="1" applyFill="1" applyBorder="1" applyAlignment="1">
      <alignment horizontal="center" vertical="center" wrapText="1"/>
    </xf>
    <xf numFmtId="0" fontId="22" fillId="0" borderId="12" xfId="6" applyFont="1" applyFill="1" applyBorder="1" applyAlignment="1">
      <alignment horizontal="center" vertical="center" wrapText="1"/>
    </xf>
    <xf numFmtId="0" fontId="22" fillId="0" borderId="61" xfId="6" applyFont="1" applyFill="1" applyBorder="1" applyAlignment="1">
      <alignment horizontal="center" vertical="center"/>
    </xf>
    <xf numFmtId="0" fontId="22" fillId="6" borderId="18" xfId="6" applyFont="1" applyFill="1" applyBorder="1" applyAlignment="1">
      <alignment horizontal="right" vertical="top"/>
    </xf>
    <xf numFmtId="0" fontId="22" fillId="6" borderId="64" xfId="6" applyFont="1" applyFill="1" applyBorder="1" applyAlignment="1">
      <alignment horizontal="right" vertical="top"/>
    </xf>
    <xf numFmtId="0" fontId="22" fillId="6" borderId="1" xfId="6" applyFont="1" applyFill="1" applyBorder="1" applyAlignment="1">
      <alignment horizontal="center" vertical="center"/>
    </xf>
    <xf numFmtId="185" fontId="22" fillId="0" borderId="1" xfId="6" applyNumberFormat="1" applyFont="1" applyFill="1" applyBorder="1" applyAlignment="1" applyProtection="1">
      <alignment horizontal="right" vertical="center" shrinkToFit="1"/>
    </xf>
    <xf numFmtId="185" fontId="22" fillId="0" borderId="4" xfId="6" applyNumberFormat="1" applyFont="1" applyFill="1" applyBorder="1" applyAlignment="1" applyProtection="1">
      <alignment horizontal="right" vertical="center" shrinkToFit="1"/>
    </xf>
    <xf numFmtId="185" fontId="22" fillId="0" borderId="79" xfId="6" applyNumberFormat="1" applyFont="1" applyFill="1" applyBorder="1" applyAlignment="1" applyProtection="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Fill="1" applyBorder="1" applyAlignment="1" applyProtection="1">
      <alignment horizontal="right" vertical="center" shrinkToFit="1"/>
    </xf>
    <xf numFmtId="185" fontId="22" fillId="0" borderId="27" xfId="6" applyNumberFormat="1" applyFont="1" applyFill="1" applyBorder="1" applyAlignment="1" applyProtection="1">
      <alignment horizontal="right" vertical="center" shrinkToFit="1"/>
    </xf>
    <xf numFmtId="185" fontId="22" fillId="0" borderId="182" xfId="6" applyNumberFormat="1" applyFont="1" applyFill="1" applyBorder="1" applyAlignment="1" applyProtection="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Fill="1" applyBorder="1" applyAlignment="1" applyProtection="1">
      <alignment horizontal="right" vertical="center" shrinkToFit="1"/>
    </xf>
    <xf numFmtId="185" fontId="22" fillId="0" borderId="48" xfId="6" applyNumberFormat="1" applyFont="1" applyFill="1" applyBorder="1" applyAlignment="1" applyProtection="1">
      <alignment horizontal="right" vertical="center" shrinkToFit="1"/>
    </xf>
    <xf numFmtId="185" fontId="22" fillId="0" borderId="62" xfId="6" applyNumberFormat="1" applyFont="1" applyFill="1" applyBorder="1" applyAlignment="1" applyProtection="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Fill="1" applyBorder="1" applyAlignment="1">
      <alignment vertical="center" wrapText="1"/>
    </xf>
    <xf numFmtId="0" fontId="22" fillId="0" borderId="57" xfId="17" applyFont="1" applyFill="1" applyBorder="1" applyAlignment="1">
      <alignment vertical="center"/>
    </xf>
    <xf numFmtId="0" fontId="22" fillId="0" borderId="12" xfId="17" applyFont="1" applyFill="1" applyBorder="1" applyAlignment="1">
      <alignment vertical="center"/>
    </xf>
    <xf numFmtId="0" fontId="22" fillId="0" borderId="61" xfId="17" applyFont="1" applyFill="1" applyBorder="1" applyAlignment="1">
      <alignment vertical="center"/>
    </xf>
    <xf numFmtId="0" fontId="24" fillId="0" borderId="0" xfId="17" applyFont="1" applyFill="1" applyBorder="1" applyAlignment="1">
      <alignment vertical="center"/>
    </xf>
    <xf numFmtId="0" fontId="22" fillId="7" borderId="18" xfId="17" applyFont="1" applyFill="1" applyBorder="1" applyAlignment="1">
      <alignment horizontal="right" vertical="top"/>
    </xf>
    <xf numFmtId="0" fontId="24" fillId="0" borderId="0" xfId="17" applyNumberFormat="1" applyFont="1" applyFill="1" applyBorder="1" applyAlignment="1">
      <alignment vertical="center" wrapText="1"/>
    </xf>
    <xf numFmtId="0" fontId="22" fillId="7" borderId="64" xfId="17" applyFont="1" applyFill="1" applyBorder="1" applyAlignment="1">
      <alignment horizontal="right" vertical="top"/>
    </xf>
    <xf numFmtId="0" fontId="22" fillId="7" borderId="13" xfId="17" applyFont="1" applyFill="1" applyBorder="1" applyAlignment="1">
      <alignment horizontal="center" vertical="center"/>
    </xf>
    <xf numFmtId="185" fontId="22" fillId="0" borderId="183" xfId="17" applyNumberFormat="1" applyFont="1" applyFill="1" applyBorder="1" applyAlignment="1">
      <alignment horizontal="right" vertical="center" shrinkToFit="1"/>
    </xf>
    <xf numFmtId="185" fontId="22" fillId="0" borderId="184" xfId="17" applyNumberFormat="1" applyFont="1" applyFill="1" applyBorder="1" applyAlignment="1">
      <alignment horizontal="right" vertical="center" shrinkToFit="1"/>
    </xf>
    <xf numFmtId="185" fontId="22" fillId="0" borderId="79" xfId="17" applyNumberFormat="1" applyFont="1" applyFill="1" applyBorder="1" applyAlignment="1">
      <alignment horizontal="right" vertical="center" shrinkToFit="1"/>
    </xf>
    <xf numFmtId="0" fontId="22" fillId="0" borderId="0" xfId="17" applyNumberFormat="1" applyFont="1" applyFill="1" applyBorder="1" applyAlignment="1">
      <alignment vertical="center"/>
    </xf>
    <xf numFmtId="0" fontId="22" fillId="7" borderId="24" xfId="17" applyFont="1" applyFill="1" applyBorder="1" applyAlignment="1">
      <alignment horizontal="center" vertical="center"/>
    </xf>
    <xf numFmtId="185" fontId="22" fillId="0" borderId="185" xfId="17" applyNumberFormat="1" applyFont="1" applyFill="1" applyBorder="1" applyAlignment="1">
      <alignment horizontal="right" vertical="center" shrinkToFit="1"/>
    </xf>
    <xf numFmtId="185" fontId="22" fillId="0" borderId="74" xfId="17" applyNumberFormat="1" applyFont="1" applyFill="1" applyBorder="1" applyAlignment="1">
      <alignment horizontal="right" vertical="center" shrinkToFit="1"/>
    </xf>
    <xf numFmtId="185" fontId="22" fillId="0" borderId="182" xfId="17" applyNumberFormat="1" applyFont="1" applyFill="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Fill="1" applyBorder="1" applyAlignment="1">
      <alignment horizontal="right" vertical="center" shrinkToFit="1"/>
    </xf>
    <xf numFmtId="185" fontId="22" fillId="0" borderId="187" xfId="17" applyNumberFormat="1" applyFont="1" applyFill="1" applyBorder="1" applyAlignment="1">
      <alignment horizontal="right" vertical="center" shrinkToFit="1"/>
    </xf>
    <xf numFmtId="185" fontId="22" fillId="0" borderId="62" xfId="17" applyNumberFormat="1" applyFont="1" applyFill="1" applyBorder="1" applyAlignment="1">
      <alignment horizontal="right" vertical="center" shrinkToFit="1"/>
    </xf>
    <xf numFmtId="0" fontId="24" fillId="6" borderId="6" xfId="8" applyFont="1" applyFill="1" applyBorder="1" applyAlignment="1"/>
    <xf numFmtId="0" fontId="24" fillId="0" borderId="0" xfId="8" applyFont="1" applyAlignment="1"/>
    <xf numFmtId="0" fontId="25" fillId="0" borderId="0" xfId="8" applyFont="1" applyAlignment="1"/>
    <xf numFmtId="0" fontId="25" fillId="8" borderId="6" xfId="8" applyFont="1" applyFill="1" applyBorder="1" applyAlignment="1"/>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5" fillId="0" borderId="0" xfId="8" applyFont="1">
      <alignment vertical="center"/>
    </xf>
    <xf numFmtId="0" fontId="25" fillId="8" borderId="18" xfId="8" applyFont="1" applyFill="1" applyBorder="1" applyAlignment="1"/>
    <xf numFmtId="0" fontId="24" fillId="0" borderId="31" xfId="8" applyFont="1" applyFill="1" applyBorder="1" applyAlignment="1">
      <alignment vertical="center" wrapText="1"/>
    </xf>
    <xf numFmtId="0" fontId="24" fillId="0" borderId="32" xfId="8" applyFont="1" applyFill="1" applyBorder="1" applyAlignment="1">
      <alignmen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5" fillId="8" borderId="18" xfId="8" applyFont="1" applyFill="1" applyBorder="1" applyAlignment="1">
      <alignment horizontal="right" vertical="center"/>
    </xf>
    <xf numFmtId="0" fontId="27" fillId="0" borderId="0" xfId="8" applyFont="1">
      <alignment vertical="center"/>
    </xf>
    <xf numFmtId="0" fontId="24" fillId="6" borderId="64" xfId="8" applyFont="1" applyFill="1" applyBorder="1" applyAlignment="1">
      <alignment horizontal="right" vertical="top"/>
    </xf>
    <xf numFmtId="0" fontId="25" fillId="8" borderId="64" xfId="8" applyFont="1" applyFill="1" applyBorder="1" applyAlignment="1">
      <alignment horizontal="right" vertical="top"/>
    </xf>
    <xf numFmtId="0" fontId="24" fillId="6" borderId="13" xfId="8" applyFont="1" applyFill="1" applyBorder="1" applyAlignment="1">
      <alignment horizontal="center" vertical="center"/>
    </xf>
    <xf numFmtId="183" fontId="24" fillId="0" borderId="183" xfId="8" applyNumberFormat="1" applyFont="1" applyFill="1" applyBorder="1" applyAlignment="1" applyProtection="1">
      <alignment horizontal="right" vertical="center" shrinkToFit="1"/>
    </xf>
    <xf numFmtId="183" fontId="24" fillId="0" borderId="184" xfId="8" applyNumberFormat="1" applyFont="1" applyFill="1" applyBorder="1" applyAlignment="1" applyProtection="1">
      <alignment horizontal="right" vertical="center" shrinkToFit="1"/>
    </xf>
    <xf numFmtId="183" fontId="24" fillId="0" borderId="79" xfId="8" applyNumberFormat="1" applyFont="1" applyFill="1" applyBorder="1" applyAlignment="1" applyProtection="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Fill="1" applyBorder="1" applyAlignment="1" applyProtection="1">
      <alignment horizontal="right" vertical="center" shrinkToFit="1"/>
    </xf>
    <xf numFmtId="183" fontId="24" fillId="0" borderId="74" xfId="8" applyNumberFormat="1" applyFont="1" applyFill="1" applyBorder="1" applyAlignment="1" applyProtection="1">
      <alignment horizontal="right" vertical="center" shrinkToFit="1"/>
    </xf>
    <xf numFmtId="183" fontId="24" fillId="0" borderId="182" xfId="8" applyNumberFormat="1" applyFont="1" applyFill="1" applyBorder="1" applyAlignment="1" applyProtection="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Fill="1" applyBorder="1" applyAlignment="1" applyProtection="1">
      <alignment horizontal="right" vertical="center" shrinkToFit="1"/>
    </xf>
    <xf numFmtId="183" fontId="24" fillId="0" borderId="187" xfId="8" applyNumberFormat="1" applyFont="1" applyFill="1" applyBorder="1" applyAlignment="1" applyProtection="1">
      <alignment horizontal="right" vertical="center" shrinkToFit="1"/>
    </xf>
    <xf numFmtId="183" fontId="24" fillId="0" borderId="62" xfId="8" applyNumberFormat="1" applyFont="1" applyFill="1" applyBorder="1" applyAlignment="1" applyProtection="1">
      <alignment horizontal="right" vertical="center" shrinkToFit="1"/>
    </xf>
    <xf numFmtId="0" fontId="28" fillId="0" borderId="0" xfId="8" applyNumberFormat="1"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0" xfId="7" applyFont="1" applyFill="1" applyBorder="1" applyAlignment="1"/>
    <xf numFmtId="0" fontId="24" fillId="0" borderId="26" xfId="7" applyFont="1" applyFill="1" applyBorder="1" applyAlignment="1">
      <alignment vertical="center"/>
    </xf>
    <xf numFmtId="0" fontId="24" fillId="0" borderId="32" xfId="7" applyFont="1" applyFill="1" applyBorder="1" applyAlignment="1">
      <alignment vertical="center" wrapText="1"/>
    </xf>
    <xf numFmtId="0" fontId="24" fillId="0" borderId="0" xfId="7" applyFont="1" applyFill="1" applyBorder="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Fill="1" applyBorder="1" applyAlignment="1" applyProtection="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29" fillId="6" borderId="6" xfId="6" applyFont="1" applyFill="1" applyBorder="1" applyAlignment="1"/>
    <xf numFmtId="0" fontId="29" fillId="0" borderId="8" xfId="6" applyFont="1" applyFill="1" applyBorder="1" applyAlignment="1">
      <alignment horizontal="center" vertical="center" wrapText="1"/>
    </xf>
    <xf numFmtId="0" fontId="29" fillId="0" borderId="12" xfId="6" applyFont="1" applyFill="1" applyBorder="1" applyAlignment="1">
      <alignment horizontal="center" vertical="center" wrapText="1"/>
    </xf>
    <xf numFmtId="0" fontId="29" fillId="0" borderId="2" xfId="6" applyFont="1" applyFill="1" applyBorder="1" applyAlignment="1">
      <alignment horizontal="center" vertical="center"/>
    </xf>
    <xf numFmtId="0" fontId="29" fillId="0" borderId="5" xfId="6" applyFont="1" applyFill="1" applyBorder="1" applyAlignment="1">
      <alignment horizontal="center" vertical="center"/>
    </xf>
    <xf numFmtId="0" fontId="29" fillId="0" borderId="6" xfId="6" applyFont="1" applyFill="1" applyBorder="1" applyAlignment="1">
      <alignment horizontal="center" vertical="center"/>
    </xf>
    <xf numFmtId="0" fontId="29" fillId="6" borderId="18" xfId="6" applyFont="1" applyFill="1" applyBorder="1" applyAlignment="1">
      <alignment horizontal="right" vertical="top"/>
    </xf>
    <xf numFmtId="0" fontId="29" fillId="6" borderId="64" xfId="6" applyFont="1" applyFill="1" applyBorder="1" applyAlignment="1">
      <alignment horizontal="right" vertical="top"/>
    </xf>
    <xf numFmtId="0" fontId="30" fillId="8" borderId="24" xfId="5" applyFont="1" applyFill="1" applyBorder="1" applyAlignment="1">
      <alignment horizontal="center" vertical="center"/>
    </xf>
    <xf numFmtId="183" fontId="29" fillId="0" borderId="24" xfId="5" applyNumberFormat="1" applyFont="1" applyFill="1" applyBorder="1" applyAlignment="1" applyProtection="1">
      <alignment horizontal="right" vertical="center" shrinkToFit="1"/>
    </xf>
    <xf numFmtId="183" fontId="29" fillId="0" borderId="27" xfId="5" applyNumberFormat="1" applyFont="1" applyFill="1" applyBorder="1" applyAlignment="1" applyProtection="1">
      <alignment horizontal="right" vertical="center" shrinkToFit="1"/>
    </xf>
    <xf numFmtId="183" fontId="29" fillId="0" borderId="74" xfId="5" applyNumberFormat="1" applyFont="1" applyFill="1" applyBorder="1" applyAlignment="1" applyProtection="1">
      <alignment horizontal="right" vertical="center" shrinkToFit="1"/>
    </xf>
    <xf numFmtId="183" fontId="29" fillId="0" borderId="74" xfId="5" applyNumberFormat="1" applyFont="1" applyFill="1" applyBorder="1" applyAlignment="1" applyProtection="1">
      <alignment horizontal="right" vertical="center" shrinkToFit="1"/>
      <protection locked="0"/>
    </xf>
    <xf numFmtId="183" fontId="29" fillId="0" borderId="182" xfId="5" applyNumberFormat="1" applyFont="1" applyFill="1" applyBorder="1" applyAlignment="1" applyProtection="1">
      <alignment horizontal="right" vertical="center" shrinkToFit="1"/>
      <protection locked="0"/>
    </xf>
    <xf numFmtId="183" fontId="29" fillId="0" borderId="29" xfId="5" applyNumberFormat="1" applyFont="1" applyFill="1" applyBorder="1" applyAlignment="1" applyProtection="1">
      <alignment horizontal="right" vertical="center" shrinkToFit="1"/>
    </xf>
    <xf numFmtId="0" fontId="23" fillId="0" borderId="0" xfId="6" applyFont="1" applyAlignment="1">
      <alignment horizontal="right"/>
    </xf>
    <xf numFmtId="0" fontId="30" fillId="8" borderId="55" xfId="5" applyFont="1" applyFill="1" applyBorder="1" applyAlignment="1">
      <alignment horizontal="center" vertical="center"/>
    </xf>
    <xf numFmtId="183" fontId="29" fillId="0" borderId="45" xfId="5" applyNumberFormat="1" applyFont="1" applyFill="1" applyBorder="1" applyAlignment="1" applyProtection="1">
      <alignment horizontal="right" vertical="center" shrinkToFit="1"/>
    </xf>
    <xf numFmtId="183" fontId="29" fillId="0" borderId="48" xfId="5" applyNumberFormat="1" applyFont="1" applyFill="1" applyBorder="1" applyAlignment="1" applyProtection="1">
      <alignment horizontal="right" vertical="center" shrinkToFit="1"/>
    </xf>
    <xf numFmtId="183" fontId="29" fillId="0" borderId="187" xfId="5" applyNumberFormat="1" applyFont="1" applyFill="1" applyBorder="1" applyAlignment="1" applyProtection="1">
      <alignment horizontal="right" vertical="center" shrinkToFit="1"/>
    </xf>
    <xf numFmtId="183" fontId="29" fillId="0" borderId="187" xfId="5" applyNumberFormat="1" applyFont="1" applyFill="1" applyBorder="1" applyAlignment="1" applyProtection="1">
      <alignment horizontal="right" vertical="center" shrinkToFit="1"/>
      <protection locked="0"/>
    </xf>
    <xf numFmtId="183" fontId="29" fillId="0" borderId="62" xfId="5" applyNumberFormat="1" applyFont="1" applyFill="1" applyBorder="1" applyAlignment="1" applyProtection="1">
      <alignment horizontal="right" vertical="center" shrinkToFit="1"/>
      <protection locked="0"/>
    </xf>
    <xf numFmtId="183" fontId="29" fillId="0" borderId="55" xfId="5" applyNumberFormat="1" applyFont="1" applyFill="1" applyBorder="1" applyAlignment="1" applyProtection="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1"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1" fillId="0" borderId="27" xfId="1" applyNumberFormat="1" applyFont="1" applyFill="1" applyBorder="1" applyAlignment="1">
      <alignment vertical="center"/>
    </xf>
    <xf numFmtId="187" fontId="21" fillId="0" borderId="172" xfId="1" applyNumberFormat="1" applyFont="1" applyFill="1" applyBorder="1" applyAlignment="1">
      <alignment vertical="center"/>
    </xf>
    <xf numFmtId="187" fontId="21" fillId="0" borderId="172" xfId="1" applyNumberFormat="1" applyFont="1" applyFill="1" applyBorder="1" applyAlignment="1">
      <alignment vertical="center" wrapText="1"/>
    </xf>
    <xf numFmtId="187" fontId="21" fillId="0" borderId="30" xfId="1" applyNumberFormat="1" applyFont="1" applyFill="1" applyBorder="1" applyAlignment="1">
      <alignment vertical="center"/>
    </xf>
    <xf numFmtId="187" fontId="21" fillId="0" borderId="173" xfId="1" applyNumberFormat="1" applyFont="1" applyFill="1" applyBorder="1" applyAlignment="1">
      <alignment vertical="center"/>
    </xf>
    <xf numFmtId="190" fontId="21" fillId="0" borderId="175" xfId="1" applyNumberFormat="1" applyFont="1" applyFill="1" applyBorder="1" applyAlignment="1">
      <alignment vertical="center"/>
    </xf>
    <xf numFmtId="190" fontId="21" fillId="0" borderId="171" xfId="1" applyNumberFormat="1" applyFont="1" applyFill="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Fill="1" applyBorder="1" applyAlignment="1">
      <alignment vertical="center"/>
    </xf>
    <xf numFmtId="187" fontId="21" fillId="0" borderId="178" xfId="1" applyNumberFormat="1" applyFont="1" applyFill="1" applyBorder="1" applyAlignment="1">
      <alignment vertical="center"/>
    </xf>
    <xf numFmtId="190" fontId="21" fillId="0" borderId="179" xfId="1" applyNumberFormat="1" applyFont="1" applyFill="1" applyBorder="1" applyAlignment="1">
      <alignment vertical="center"/>
    </xf>
    <xf numFmtId="190" fontId="21" fillId="0" borderId="180" xfId="1" applyNumberFormat="1" applyFont="1" applyFill="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xf numFmtId="49" fontId="6" fillId="0" borderId="0" xfId="9" applyNumberFormat="1" applyFont="1" applyAlignment="1">
      <alignment horizontal="center" vertical="center"/>
    </xf>
    <xf numFmtId="0" fontId="2" fillId="0" borderId="6" xfId="9" applyFont="1" applyBorder="1" applyAlignment="1">
      <alignment horizontal="center" vertical="center"/>
    </xf>
    <xf numFmtId="0" fontId="2" fillId="0" borderId="18" xfId="9" applyFont="1" applyBorder="1" applyAlignment="1">
      <alignment horizontal="center" vertical="center"/>
    </xf>
    <xf numFmtId="0" fontId="2" fillId="0" borderId="64" xfId="9" applyFont="1" applyBorder="1" applyAlignment="1">
      <alignment horizontal="center" vertical="center"/>
    </xf>
    <xf numFmtId="0" fontId="2" fillId="0" borderId="7" xfId="9" applyFont="1" applyBorder="1" applyAlignment="1">
      <alignment horizontal="center" vertical="center"/>
    </xf>
    <xf numFmtId="0" fontId="2" fillId="0" borderId="19" xfId="9" applyFont="1" applyBorder="1" applyAlignment="1">
      <alignment horizontal="center" vertical="center"/>
    </xf>
    <xf numFmtId="0" fontId="2" fillId="0" borderId="53" xfId="9" applyFont="1" applyBorder="1" applyAlignment="1">
      <alignment horizontal="center" vertical="center"/>
    </xf>
    <xf numFmtId="0" fontId="10" fillId="0" borderId="7" xfId="2" applyFont="1" applyBorder="1" applyAlignment="1">
      <alignment horizontal="left" vertical="center"/>
    </xf>
    <xf numFmtId="0" fontId="10" fillId="0" borderId="19" xfId="2" applyFont="1" applyBorder="1" applyAlignment="1">
      <alignment horizontal="left" vertical="center"/>
    </xf>
    <xf numFmtId="0" fontId="10" fillId="0" borderId="53" xfId="2"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2" fillId="0" borderId="53" xfId="9" applyFont="1" applyBorder="1" applyAlignment="1">
      <alignment horizontal="left" vertical="center"/>
    </xf>
    <xf numFmtId="180" fontId="2" fillId="0" borderId="7" xfId="9" applyNumberFormat="1" applyFont="1" applyBorder="1" applyAlignment="1">
      <alignment horizontal="right" vertical="center" shrinkToFit="1"/>
    </xf>
    <xf numFmtId="180" fontId="2" fillId="0" borderId="19" xfId="9" applyNumberFormat="1" applyFont="1" applyBorder="1" applyAlignment="1">
      <alignment horizontal="right" vertical="center" shrinkToFit="1"/>
    </xf>
    <xf numFmtId="180" fontId="2" fillId="0" borderId="53" xfId="9" applyNumberFormat="1" applyFont="1" applyBorder="1" applyAlignment="1">
      <alignment horizontal="right" vertical="center" shrinkToFit="1"/>
    </xf>
    <xf numFmtId="0" fontId="2" fillId="0" borderId="57" xfId="9" applyFont="1" applyBorder="1">
      <alignment vertical="center"/>
    </xf>
    <xf numFmtId="0" fontId="2" fillId="0" borderId="35" xfId="9" applyFont="1" applyBorder="1">
      <alignment vertical="center"/>
    </xf>
    <xf numFmtId="0" fontId="2" fillId="0" borderId="37" xfId="9" applyFont="1" applyBorder="1">
      <alignment vertical="center"/>
    </xf>
    <xf numFmtId="0" fontId="2" fillId="0" borderId="32" xfId="9" applyFont="1" applyBorder="1" applyAlignment="1">
      <alignment horizontal="center" vertical="center"/>
    </xf>
    <xf numFmtId="0" fontId="2" fillId="0" borderId="35" xfId="9" applyFont="1" applyBorder="1" applyAlignment="1">
      <alignment horizontal="center" vertical="center"/>
    </xf>
    <xf numFmtId="0" fontId="10" fillId="0" borderId="8" xfId="2" applyFont="1" applyBorder="1" applyAlignment="1">
      <alignment horizontal="left" vertical="center"/>
    </xf>
    <xf numFmtId="0" fontId="10" fillId="0" borderId="0" xfId="2" applyFont="1" applyAlignment="1">
      <alignment horizontal="left" vertical="center"/>
    </xf>
    <xf numFmtId="0" fontId="10" fillId="0" borderId="58" xfId="2" applyFont="1" applyBorder="1" applyAlignment="1">
      <alignment horizontal="left" vertical="center"/>
    </xf>
    <xf numFmtId="178" fontId="2" fillId="0" borderId="8"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58" xfId="9" applyNumberFormat="1" applyFont="1" applyBorder="1" applyAlignment="1">
      <alignment horizontal="right" vertical="center" shrinkToFit="1"/>
    </xf>
    <xf numFmtId="0" fontId="2" fillId="0" borderId="8" xfId="9" applyFont="1" applyBorder="1" applyAlignment="1">
      <alignment horizontal="left" vertical="center"/>
    </xf>
    <xf numFmtId="0" fontId="2" fillId="0" borderId="0" xfId="9" applyFont="1" applyAlignment="1">
      <alignment horizontal="left" vertical="center"/>
    </xf>
    <xf numFmtId="0" fontId="2" fillId="0" borderId="58" xfId="9" applyFont="1" applyBorder="1" applyAlignment="1">
      <alignment horizontal="left" vertical="center"/>
    </xf>
    <xf numFmtId="180" fontId="2" fillId="0" borderId="8"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0" fontId="2" fillId="0" borderId="5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81" fontId="2" fillId="0" borderId="0" xfId="9" applyNumberFormat="1" applyFont="1" applyAlignment="1">
      <alignment horizontal="right" vertical="center" shrinkToFit="1"/>
    </xf>
    <xf numFmtId="181" fontId="2" fillId="0" borderId="5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77" fontId="2" fillId="0" borderId="0" xfId="9" applyNumberFormat="1" applyFont="1" applyAlignment="1">
      <alignment horizontal="right" vertical="center" shrinkToFit="1"/>
    </xf>
    <xf numFmtId="177" fontId="2" fillId="0" borderId="58" xfId="9" applyNumberFormat="1" applyFont="1" applyBorder="1" applyAlignment="1">
      <alignment horizontal="right" vertical="center" shrinkToFit="1"/>
    </xf>
    <xf numFmtId="0" fontId="2" fillId="0" borderId="39" xfId="9" applyFont="1" applyBorder="1">
      <alignment vertical="center"/>
    </xf>
    <xf numFmtId="0" fontId="2" fillId="0" borderId="22" xfId="9" applyFont="1" applyBorder="1">
      <alignment vertical="center"/>
    </xf>
    <xf numFmtId="0" fontId="2" fillId="0" borderId="41" xfId="9" applyFont="1" applyBorder="1">
      <alignment vertical="center"/>
    </xf>
    <xf numFmtId="178" fontId="2" fillId="0" borderId="39" xfId="9" applyNumberFormat="1" applyFont="1" applyBorder="1" applyAlignment="1">
      <alignment horizontal="right" vertical="center" shrinkToFit="1"/>
    </xf>
    <xf numFmtId="178" fontId="2" fillId="0" borderId="22" xfId="9" applyNumberFormat="1" applyFont="1" applyBorder="1" applyAlignment="1">
      <alignment horizontal="right" vertical="center" shrinkToFit="1"/>
    </xf>
    <xf numFmtId="178" fontId="2" fillId="0" borderId="50" xfId="9" applyNumberFormat="1" applyFont="1" applyBorder="1" applyAlignment="1">
      <alignment horizontal="right" vertical="center" shrinkToFit="1"/>
    </xf>
    <xf numFmtId="0" fontId="2" fillId="0" borderId="32" xfId="9" applyFont="1" applyBorder="1">
      <alignment vertical="center"/>
    </xf>
    <xf numFmtId="178" fontId="2" fillId="0" borderId="32" xfId="9" applyNumberFormat="1" applyFont="1" applyBorder="1" applyAlignment="1">
      <alignment horizontal="right" vertical="center" shrinkToFit="1"/>
    </xf>
    <xf numFmtId="178" fontId="2" fillId="0" borderId="35"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0" fontId="2" fillId="0" borderId="33" xfId="9" applyFont="1" applyBorder="1">
      <alignment vertical="center"/>
    </xf>
    <xf numFmtId="0" fontId="2" fillId="0" borderId="36" xfId="9" applyFont="1" applyBorder="1">
      <alignment vertical="center"/>
    </xf>
    <xf numFmtId="0" fontId="2" fillId="0" borderId="38" xfId="9" applyFont="1" applyBorder="1">
      <alignment vertical="center"/>
    </xf>
    <xf numFmtId="179" fontId="2" fillId="0" borderId="33"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0" fontId="10" fillId="0" borderId="40" xfId="9" applyFont="1" applyBorder="1">
      <alignment vertical="center"/>
    </xf>
    <xf numFmtId="0" fontId="10" fillId="0" borderId="22" xfId="9" applyFont="1" applyBorder="1">
      <alignment vertical="center"/>
    </xf>
    <xf numFmtId="0" fontId="10" fillId="0" borderId="41" xfId="9" applyFont="1" applyBorder="1">
      <alignment vertical="center"/>
    </xf>
    <xf numFmtId="178" fontId="10" fillId="0" borderId="40"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0" fontId="2" fillId="0" borderId="57" xfId="9" applyFont="1" applyBorder="1" applyAlignment="1">
      <alignment horizontal="center" vertical="center"/>
    </xf>
    <xf numFmtId="0" fontId="2" fillId="0" borderId="37" xfId="9" applyFont="1" applyBorder="1" applyAlignment="1">
      <alignment horizontal="center" vertical="center"/>
    </xf>
    <xf numFmtId="0" fontId="2" fillId="0" borderId="32" xfId="9" applyFont="1" applyBorder="1" applyAlignment="1">
      <alignment horizontal="center" vertical="center" shrinkToFit="1"/>
    </xf>
    <xf numFmtId="0" fontId="2" fillId="0" borderId="35" xfId="9" applyFont="1" applyBorder="1" applyAlignment="1">
      <alignment horizontal="center" vertical="center" shrinkToFit="1"/>
    </xf>
    <xf numFmtId="0" fontId="2" fillId="0" borderId="37" xfId="9" applyFont="1" applyBorder="1" applyAlignment="1">
      <alignment horizontal="center" vertical="center" shrinkToFit="1"/>
    </xf>
    <xf numFmtId="0" fontId="2" fillId="0" borderId="51" xfId="9" applyFont="1" applyBorder="1" applyAlignment="1">
      <alignment horizontal="center" vertical="center" shrinkToFit="1"/>
    </xf>
    <xf numFmtId="0" fontId="10" fillId="0" borderId="30" xfId="10" applyFont="1" applyBorder="1" applyAlignment="1">
      <alignment horizontal="center" vertical="center" shrinkToFit="1"/>
    </xf>
    <xf numFmtId="0" fontId="10" fillId="0" borderId="23" xfId="10" applyFont="1" applyBorder="1" applyAlignment="1">
      <alignment horizontal="center" vertical="center" shrinkToFit="1"/>
    </xf>
    <xf numFmtId="0" fontId="10" fillId="0" borderId="16" xfId="10" applyFont="1" applyBorder="1" applyAlignment="1">
      <alignment horizontal="center" vertical="center" shrinkToFit="1"/>
    </xf>
    <xf numFmtId="178" fontId="10" fillId="0" borderId="32"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178" fontId="2" fillId="0" borderId="37" xfId="9" applyNumberFormat="1" applyFont="1" applyBorder="1" applyAlignment="1">
      <alignment horizontal="right" vertical="center" shrinkToFit="1"/>
    </xf>
    <xf numFmtId="0" fontId="10" fillId="0" borderId="30" xfId="9" applyFont="1" applyBorder="1">
      <alignment vertical="center"/>
    </xf>
    <xf numFmtId="0" fontId="10" fillId="0" borderId="35" xfId="9" applyFont="1" applyBorder="1">
      <alignment vertical="center"/>
    </xf>
    <xf numFmtId="0" fontId="10" fillId="0" borderId="37" xfId="9" applyFont="1" applyBorder="1">
      <alignment vertical="center"/>
    </xf>
    <xf numFmtId="180" fontId="2" fillId="0" borderId="32" xfId="9" applyNumberFormat="1" applyFont="1" applyBorder="1" applyAlignment="1">
      <alignment horizontal="right" vertical="center" shrinkToFit="1"/>
    </xf>
    <xf numFmtId="180" fontId="2" fillId="0" borderId="35" xfId="9" applyNumberFormat="1" applyFont="1" applyBorder="1" applyAlignment="1">
      <alignment horizontal="right" vertical="center" shrinkToFit="1"/>
    </xf>
    <xf numFmtId="180" fontId="2" fillId="0" borderId="37" xfId="9" applyNumberFormat="1" applyFont="1" applyBorder="1" applyAlignment="1">
      <alignment horizontal="right" vertical="center" shrinkToFit="1"/>
    </xf>
    <xf numFmtId="180" fontId="2" fillId="0" borderId="51" xfId="9" applyNumberFormat="1" applyFont="1" applyBorder="1" applyAlignment="1">
      <alignment horizontal="right" vertical="center" shrinkToFit="1"/>
    </xf>
    <xf numFmtId="0" fontId="2" fillId="0" borderId="9" xfId="9" applyFont="1" applyBorder="1" applyAlignment="1">
      <alignment horizontal="left" vertical="center"/>
    </xf>
    <xf numFmtId="0" fontId="2" fillId="0" borderId="20" xfId="9" applyFont="1" applyBorder="1" applyAlignment="1">
      <alignment horizontal="left" vertical="center"/>
    </xf>
    <xf numFmtId="0" fontId="2" fillId="0" borderId="60" xfId="9" applyFont="1" applyBorder="1" applyAlignment="1">
      <alignment horizontal="left" vertical="center"/>
    </xf>
    <xf numFmtId="180" fontId="2" fillId="0" borderId="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0" fontId="10" fillId="0" borderId="23" xfId="9" applyFont="1" applyBorder="1">
      <alignment vertical="center"/>
    </xf>
    <xf numFmtId="0" fontId="10" fillId="0" borderId="16" xfId="9" applyFont="1" applyBorder="1">
      <alignment vertical="center"/>
    </xf>
    <xf numFmtId="179" fontId="10" fillId="0" borderId="30"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0" fontId="10" fillId="0" borderId="33" xfId="10" applyFont="1" applyBorder="1" applyAlignment="1">
      <alignment horizontal="center" vertical="center" shrinkToFit="1"/>
    </xf>
    <xf numFmtId="0" fontId="10" fillId="0" borderId="36" xfId="10" applyFont="1" applyBorder="1" applyAlignment="1">
      <alignment horizontal="center" vertical="center" shrinkToFit="1"/>
    </xf>
    <xf numFmtId="0" fontId="10" fillId="0" borderId="38" xfId="10" applyFont="1" applyBorder="1" applyAlignment="1">
      <alignment horizontal="center" vertical="center" shrinkToFit="1"/>
    </xf>
    <xf numFmtId="0" fontId="2" fillId="0" borderId="10" xfId="9" applyFont="1" applyBorder="1" applyAlignment="1">
      <alignment horizontal="center" vertical="center"/>
    </xf>
    <xf numFmtId="0" fontId="2" fillId="0" borderId="21" xfId="9" applyFont="1" applyBorder="1" applyAlignment="1">
      <alignment horizontal="center" vertical="center"/>
    </xf>
    <xf numFmtId="0" fontId="2" fillId="0" borderId="29" xfId="9" applyFont="1" applyBorder="1" applyAlignment="1">
      <alignment horizontal="center" vertical="center"/>
    </xf>
    <xf numFmtId="177" fontId="2" fillId="0" borderId="29"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78" fontId="2" fillId="0" borderId="53" xfId="9" applyNumberFormat="1" applyFont="1" applyBorder="1" applyAlignment="1">
      <alignment horizontal="right" vertical="center"/>
    </xf>
    <xf numFmtId="180" fontId="2" fillId="0" borderId="20"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61" xfId="9" applyFont="1" applyBorder="1">
      <alignment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11" xfId="9" applyFont="1" applyBorder="1" applyAlignment="1">
      <alignment horizontal="center" vertical="center"/>
    </xf>
    <xf numFmtId="0" fontId="2" fillId="0" borderId="22" xfId="9" applyFont="1" applyBorder="1" applyAlignment="1">
      <alignment horizontal="center" vertical="center"/>
    </xf>
    <xf numFmtId="0" fontId="2" fillId="0" borderId="50" xfId="9" applyFont="1" applyBorder="1" applyAlignment="1">
      <alignment horizontal="center" vertical="center"/>
    </xf>
    <xf numFmtId="0" fontId="10" fillId="0" borderId="9" xfId="2" applyFont="1" applyBorder="1" applyAlignment="1">
      <alignment horizontal="left" vertical="center"/>
    </xf>
    <xf numFmtId="0" fontId="10" fillId="0" borderId="20" xfId="2" applyFont="1" applyBorder="1" applyAlignment="1">
      <alignment horizontal="left" vertical="center"/>
    </xf>
    <xf numFmtId="0" fontId="10" fillId="0" borderId="60" xfId="2" applyFont="1" applyBorder="1" applyAlignment="1">
      <alignment horizontal="left" vertical="center"/>
    </xf>
    <xf numFmtId="178" fontId="2" fillId="0" borderId="9" xfId="9" applyNumberFormat="1" applyFont="1" applyBorder="1" applyAlignment="1">
      <alignment horizontal="right" vertical="center" shrinkToFit="1"/>
    </xf>
    <xf numFmtId="178" fontId="2" fillId="0" borderId="20"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11" fillId="0" borderId="35" xfId="9" applyFont="1" applyBorder="1">
      <alignment vertical="center"/>
    </xf>
    <xf numFmtId="0" fontId="11" fillId="0" borderId="37" xfId="9" applyFont="1" applyBorder="1">
      <alignment vertical="center"/>
    </xf>
    <xf numFmtId="178" fontId="2" fillId="0" borderId="33" xfId="9" applyNumberFormat="1" applyFont="1" applyBorder="1" applyAlignment="1">
      <alignment horizontal="right" vertical="center"/>
    </xf>
    <xf numFmtId="178" fontId="2" fillId="0" borderId="36" xfId="9" applyNumberFormat="1" applyFont="1" applyBorder="1" applyAlignment="1">
      <alignment horizontal="right" vertical="center"/>
    </xf>
    <xf numFmtId="178" fontId="2" fillId="0" borderId="38" xfId="9" applyNumberFormat="1" applyFont="1" applyBorder="1" applyAlignment="1">
      <alignment horizontal="right" vertical="center"/>
    </xf>
    <xf numFmtId="0" fontId="2" fillId="0" borderId="43" xfId="9" applyFont="1" applyBorder="1" applyAlignment="1">
      <alignment horizontal="center" vertical="center" shrinkToFit="1"/>
    </xf>
    <xf numFmtId="0" fontId="2" fillId="0" borderId="20" xfId="9" applyFont="1" applyBorder="1" applyAlignment="1">
      <alignment horizontal="center" vertical="center" shrinkToFit="1"/>
    </xf>
    <xf numFmtId="0" fontId="2" fillId="0" borderId="17" xfId="9" applyFont="1" applyBorder="1" applyAlignment="1">
      <alignment horizontal="center" vertical="center" shrinkToFit="1"/>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0" fontId="2" fillId="0" borderId="0" xfId="9" applyFont="1" applyAlignment="1">
      <alignment horizontal="center" vertical="center"/>
    </xf>
    <xf numFmtId="0" fontId="2" fillId="0" borderId="0" xfId="9" applyFont="1" applyAlignment="1">
      <alignment horizontal="center" vertical="center" shrinkToFit="1"/>
    </xf>
    <xf numFmtId="176" fontId="2" fillId="0" borderId="0" xfId="9" applyNumberFormat="1" applyFont="1" applyAlignment="1" applyProtection="1">
      <alignment horizontal="center" vertical="center" shrinkToFit="1"/>
      <protection hidden="1"/>
    </xf>
    <xf numFmtId="0" fontId="9" fillId="0" borderId="0" xfId="9" applyFont="1" applyAlignment="1" applyProtection="1">
      <alignment horizontal="left" vertical="center" wrapText="1"/>
      <protection hidden="1"/>
    </xf>
    <xf numFmtId="0" fontId="2" fillId="0" borderId="0" xfId="9" applyFont="1" applyAlignment="1" applyProtection="1">
      <alignment horizontal="center" vertical="center" shrinkToFit="1"/>
      <protection hidden="1"/>
    </xf>
    <xf numFmtId="0" fontId="2" fillId="0" borderId="0" xfId="9" applyFont="1">
      <alignment vertical="center"/>
    </xf>
    <xf numFmtId="0" fontId="2" fillId="0" borderId="1" xfId="9" applyFont="1" applyBorder="1" applyAlignment="1">
      <alignment horizontal="center" vertical="center"/>
    </xf>
    <xf numFmtId="0" fontId="2" fillId="0" borderId="13" xfId="9" applyFont="1" applyBorder="1" applyAlignment="1">
      <alignment horizontal="center" vertical="center"/>
    </xf>
    <xf numFmtId="0" fontId="2" fillId="0" borderId="24" xfId="9" applyFont="1" applyBorder="1" applyAlignment="1">
      <alignment horizontal="center" vertical="center"/>
    </xf>
    <xf numFmtId="0" fontId="2" fillId="0" borderId="2" xfId="9" applyFont="1" applyBorder="1" applyAlignment="1">
      <alignment horizontal="center" vertical="center"/>
    </xf>
    <xf numFmtId="0" fontId="2" fillId="0" borderId="14" xfId="9" applyFont="1" applyBorder="1" applyAlignment="1">
      <alignment horizontal="center" vertical="center"/>
    </xf>
    <xf numFmtId="0" fontId="2" fillId="0" borderId="25" xfId="9" applyFont="1" applyBorder="1" applyAlignment="1">
      <alignment horizontal="center" vertical="center"/>
    </xf>
    <xf numFmtId="0" fontId="2" fillId="0" borderId="3" xfId="9" applyFont="1" applyBorder="1" applyAlignment="1">
      <alignment horizontal="center" vertical="center"/>
    </xf>
    <xf numFmtId="0" fontId="2" fillId="0" borderId="15" xfId="9" applyFont="1" applyBorder="1" applyAlignment="1">
      <alignment horizontal="center" vertical="center"/>
    </xf>
    <xf numFmtId="0" fontId="2" fillId="0" borderId="26" xfId="9" applyFont="1" applyBorder="1" applyAlignment="1">
      <alignment horizontal="center" vertical="center"/>
    </xf>
    <xf numFmtId="0" fontId="2" fillId="0" borderId="40" xfId="9" applyFont="1" applyBorder="1" applyAlignment="1">
      <alignment horizontal="center" vertical="center"/>
    </xf>
    <xf numFmtId="0" fontId="2" fillId="0" borderId="45" xfId="9" applyFont="1" applyBorder="1" applyAlignment="1">
      <alignment horizontal="center" vertical="center"/>
    </xf>
    <xf numFmtId="0" fontId="2" fillId="0" borderId="42" xfId="9" applyFont="1" applyBorder="1" applyAlignment="1">
      <alignment horizontal="center" vertical="center"/>
    </xf>
    <xf numFmtId="0" fontId="2" fillId="0" borderId="46" xfId="9" applyFont="1" applyBorder="1" applyAlignment="1">
      <alignment horizontal="center" vertical="center"/>
    </xf>
    <xf numFmtId="0" fontId="2" fillId="0" borderId="31" xfId="9" applyFont="1" applyBorder="1" applyAlignment="1">
      <alignment horizontal="center" vertical="center"/>
    </xf>
    <xf numFmtId="0" fontId="2" fillId="0" borderId="4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34"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0" fontId="2" fillId="0" borderId="4" xfId="9" applyFont="1" applyBorder="1" applyAlignment="1">
      <alignment horizontal="center" vertical="center"/>
    </xf>
    <xf numFmtId="0" fontId="2" fillId="0" borderId="16" xfId="9" applyFont="1" applyBorder="1" applyAlignment="1">
      <alignment horizontal="center" vertical="center"/>
    </xf>
    <xf numFmtId="0" fontId="2" fillId="0" borderId="27" xfId="9" applyFont="1" applyBorder="1" applyAlignment="1">
      <alignment horizontal="center" vertical="center"/>
    </xf>
    <xf numFmtId="0" fontId="2" fillId="0" borderId="5" xfId="9" applyFont="1" applyBorder="1" applyAlignment="1">
      <alignment horizontal="center" vertical="center"/>
    </xf>
    <xf numFmtId="0" fontId="2" fillId="0" borderId="17" xfId="9" applyFont="1" applyBorder="1" applyAlignment="1">
      <alignment horizontal="center" vertical="center"/>
    </xf>
    <xf numFmtId="0" fontId="2" fillId="0" borderId="28" xfId="9" applyFont="1" applyBorder="1" applyAlignment="1">
      <alignment horizontal="center" vertical="center"/>
    </xf>
    <xf numFmtId="0" fontId="2" fillId="0" borderId="30" xfId="9" applyFont="1" applyBorder="1" applyAlignment="1">
      <alignment horizontal="center" vertical="center"/>
    </xf>
    <xf numFmtId="0" fontId="2" fillId="0" borderId="48" xfId="9" applyFont="1" applyBorder="1" applyAlignment="1">
      <alignment horizontal="center" vertical="center"/>
    </xf>
    <xf numFmtId="0" fontId="2" fillId="0" borderId="43" xfId="9" applyFont="1" applyBorder="1" applyAlignment="1">
      <alignment horizontal="center" vertical="center"/>
    </xf>
    <xf numFmtId="0" fontId="2" fillId="0" borderId="49" xfId="9" applyFont="1" applyBorder="1" applyAlignment="1">
      <alignment horizontal="center" vertical="center"/>
    </xf>
    <xf numFmtId="0" fontId="2" fillId="0" borderId="12" xfId="9" applyFont="1" applyBorder="1" applyAlignment="1">
      <alignment horizontal="center" vertical="center"/>
    </xf>
    <xf numFmtId="0" fontId="2" fillId="0" borderId="23" xfId="9" applyFont="1" applyBorder="1" applyAlignment="1">
      <alignment horizontal="center" vertical="center"/>
    </xf>
    <xf numFmtId="0" fontId="2" fillId="0" borderId="9" xfId="9" applyFont="1" applyBorder="1" applyAlignment="1">
      <alignment horizontal="center" vertical="center"/>
    </xf>
    <xf numFmtId="0" fontId="2" fillId="0" borderId="20"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23" xfId="9" applyNumberFormat="1" applyFont="1" applyBorder="1" applyAlignment="1">
      <alignment horizontal="center" vertical="center"/>
    </xf>
    <xf numFmtId="49" fontId="2" fillId="0" borderId="54"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43" xfId="9" applyNumberFormat="1" applyFont="1" applyBorder="1" applyAlignment="1">
      <alignment horizontal="center" vertical="center"/>
    </xf>
    <xf numFmtId="49" fontId="2" fillId="0" borderId="20"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7" xfId="9" applyFont="1" applyBorder="1" applyAlignment="1">
      <alignment horizontal="center" vertical="center" wrapText="1"/>
    </xf>
    <xf numFmtId="0" fontId="2" fillId="0" borderId="19" xfId="9" applyFont="1" applyBorder="1" applyAlignment="1">
      <alignment horizontal="center" vertical="center" wrapText="1"/>
    </xf>
    <xf numFmtId="0" fontId="2" fillId="0" borderId="13" xfId="9" applyFont="1" applyBorder="1" applyAlignment="1">
      <alignment horizontal="center" vertical="center" wrapText="1"/>
    </xf>
    <xf numFmtId="0" fontId="2" fillId="0" borderId="8" xfId="9" applyFont="1" applyBorder="1" applyAlignment="1">
      <alignment horizontal="center" vertical="center" wrapText="1"/>
    </xf>
    <xf numFmtId="0" fontId="2" fillId="0" borderId="0" xfId="9" applyFont="1" applyAlignment="1">
      <alignment horizontal="center" vertical="center" wrapText="1"/>
    </xf>
    <xf numFmtId="0" fontId="2" fillId="0" borderId="14" xfId="9" applyFont="1" applyBorder="1" applyAlignment="1">
      <alignment horizontal="center" vertical="center" wrapText="1"/>
    </xf>
    <xf numFmtId="0" fontId="2" fillId="0" borderId="9" xfId="9" applyFont="1" applyBorder="1" applyAlignment="1">
      <alignment horizontal="center" vertical="center" wrapText="1"/>
    </xf>
    <xf numFmtId="0" fontId="2" fillId="0" borderId="20" xfId="9" applyFont="1" applyBorder="1" applyAlignment="1">
      <alignment horizontal="center" vertical="center" wrapText="1"/>
    </xf>
    <xf numFmtId="0" fontId="2" fillId="0" borderId="17" xfId="9" applyFont="1" applyBorder="1" applyAlignment="1">
      <alignment horizontal="center" vertical="center" wrapText="1"/>
    </xf>
    <xf numFmtId="0" fontId="9" fillId="0" borderId="0" xfId="9" applyFont="1" applyAlignment="1">
      <alignment horizontal="left" vertical="center" wrapText="1"/>
    </xf>
    <xf numFmtId="0" fontId="9" fillId="0" borderId="58" xfId="9" applyFont="1" applyBorder="1" applyAlignment="1">
      <alignment horizontal="left" vertical="center" wrapText="1"/>
    </xf>
    <xf numFmtId="0" fontId="9" fillId="0" borderId="30" xfId="9" applyFont="1" applyBorder="1" applyAlignment="1">
      <alignment horizontal="center" vertical="center" wrapText="1"/>
    </xf>
    <xf numFmtId="0" fontId="9" fillId="0" borderId="23" xfId="9" applyFont="1" applyBorder="1" applyAlignment="1">
      <alignment horizontal="center" vertical="center" wrapText="1"/>
    </xf>
    <xf numFmtId="0" fontId="9" fillId="0" borderId="16" xfId="9" applyFont="1" applyBorder="1" applyAlignment="1">
      <alignment horizontal="center" vertical="center" wrapText="1"/>
    </xf>
    <xf numFmtId="0" fontId="9" fillId="0" borderId="31" xfId="9" applyFont="1" applyBorder="1" applyAlignment="1">
      <alignment horizontal="center" vertical="center" wrapText="1"/>
    </xf>
    <xf numFmtId="0" fontId="9" fillId="0" borderId="34"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30"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31"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5" xfId="9" applyFont="1" applyBorder="1" applyAlignment="1">
      <alignment horizontal="center" vertical="center" wrapText="1"/>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10" fillId="0" borderId="7" xfId="2" applyFont="1" applyBorder="1" applyAlignment="1">
      <alignment horizontal="center" vertical="center" wrapText="1"/>
    </xf>
    <xf numFmtId="0" fontId="10" fillId="0" borderId="19"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0" xfId="2" applyFont="1" applyAlignment="1">
      <alignment horizontal="center" vertical="center" wrapText="1"/>
    </xf>
    <xf numFmtId="0" fontId="10" fillId="0" borderId="5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60" xfId="2" applyFont="1" applyBorder="1" applyAlignment="1">
      <alignment horizontal="center" vertical="center" wrapText="1"/>
    </xf>
    <xf numFmtId="0" fontId="2" fillId="0" borderId="12" xfId="9" applyFont="1" applyBorder="1" applyAlignment="1">
      <alignment horizontal="center" vertical="center" textRotation="255"/>
    </xf>
    <xf numFmtId="0" fontId="2" fillId="0" borderId="23" xfId="9" applyFont="1" applyBorder="1" applyAlignment="1">
      <alignment horizontal="center" vertical="center" textRotation="255"/>
    </xf>
    <xf numFmtId="0" fontId="2" fillId="0" borderId="16"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0" xfId="9" applyFont="1" applyAlignment="1">
      <alignment horizontal="center" vertical="center" textRotation="255"/>
    </xf>
    <xf numFmtId="0" fontId="2" fillId="0" borderId="14"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20"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34" xfId="9" applyFont="1" applyBorder="1" applyAlignment="1">
      <alignment horizontal="center" vertical="center" textRotation="255"/>
    </xf>
    <xf numFmtId="0" fontId="2" fillId="0" borderId="15" xfId="9" applyFont="1" applyBorder="1" applyAlignment="1">
      <alignment horizontal="center" vertical="center" textRotation="255"/>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49" fontId="8" fillId="0" borderId="64" xfId="4" applyNumberFormat="1" applyFont="1" applyBorder="1" applyAlignment="1">
      <alignment horizontal="center" vertical="center"/>
    </xf>
    <xf numFmtId="0" fontId="2" fillId="0" borderId="74" xfId="4" applyFont="1" applyBorder="1" applyAlignment="1">
      <alignment horizontal="center" vertical="center"/>
    </xf>
    <xf numFmtId="0" fontId="2" fillId="0" borderId="30" xfId="4" applyFont="1" applyBorder="1">
      <alignment vertical="center"/>
    </xf>
    <xf numFmtId="0" fontId="2" fillId="0" borderId="23" xfId="4" applyFont="1" applyBorder="1">
      <alignment vertical="center"/>
    </xf>
    <xf numFmtId="0" fontId="2" fillId="0" borderId="16" xfId="4" applyFont="1" applyBorder="1">
      <alignment vertical="center"/>
    </xf>
    <xf numFmtId="178" fontId="2" fillId="0" borderId="30"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80" fontId="2" fillId="0" borderId="72"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5" xfId="4" applyNumberFormat="1" applyFont="1" applyBorder="1" applyAlignment="1">
      <alignment horizontal="right" vertical="center" shrinkToFit="1"/>
    </xf>
    <xf numFmtId="0" fontId="2" fillId="0" borderId="42" xfId="4" applyFont="1" applyBorder="1">
      <alignment vertical="center"/>
    </xf>
    <xf numFmtId="0" fontId="2" fillId="0" borderId="14" xfId="4" applyFont="1" applyBorder="1">
      <alignment vertical="center"/>
    </xf>
    <xf numFmtId="180" fontId="2" fillId="0" borderId="70"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65"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0" fontId="9" fillId="0" borderId="42" xfId="4" applyFont="1" applyBorder="1">
      <alignment vertical="center"/>
    </xf>
    <xf numFmtId="0" fontId="9" fillId="0" borderId="0" xfId="4" applyFont="1">
      <alignment vertical="center"/>
    </xf>
    <xf numFmtId="0" fontId="9" fillId="0" borderId="14" xfId="4" applyFont="1" applyBorder="1">
      <alignment vertical="center"/>
    </xf>
    <xf numFmtId="0" fontId="1" fillId="0" borderId="0" xfId="1" applyAlignment="1">
      <alignment vertical="center"/>
    </xf>
    <xf numFmtId="0" fontId="1" fillId="0" borderId="14" xfId="1" applyBorder="1" applyAlignment="1">
      <alignment vertical="center"/>
    </xf>
    <xf numFmtId="0" fontId="2" fillId="0" borderId="31" xfId="4" applyFont="1" applyBorder="1">
      <alignment vertical="center"/>
    </xf>
    <xf numFmtId="0" fontId="2" fillId="0" borderId="34" xfId="4" applyFont="1" applyBorder="1">
      <alignment vertical="center"/>
    </xf>
    <xf numFmtId="0" fontId="2" fillId="0" borderId="15" xfId="4" applyFont="1" applyBorder="1">
      <alignment vertical="center"/>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180" fontId="2" fillId="0" borderId="69" xfId="4" applyNumberFormat="1" applyFont="1" applyBorder="1" applyAlignment="1">
      <alignment horizontal="right" vertical="center"/>
    </xf>
    <xf numFmtId="178" fontId="2" fillId="0" borderId="70" xfId="4" applyNumberFormat="1" applyFont="1" applyBorder="1" applyAlignment="1">
      <alignment horizontal="right" vertical="center"/>
    </xf>
    <xf numFmtId="178" fontId="2" fillId="0" borderId="14" xfId="4" applyNumberFormat="1" applyFont="1" applyBorder="1" applyAlignment="1">
      <alignment horizontal="right" vertical="center"/>
    </xf>
    <xf numFmtId="0" fontId="9" fillId="0" borderId="32" xfId="4" applyFont="1" applyBorder="1" applyAlignment="1">
      <alignment horizontal="center" vertical="center"/>
    </xf>
    <xf numFmtId="0" fontId="9" fillId="0" borderId="35" xfId="4" applyFont="1" applyBorder="1" applyAlignment="1">
      <alignment horizontal="center" vertical="center"/>
    </xf>
    <xf numFmtId="0" fontId="9" fillId="0" borderId="37" xfId="4" applyFont="1" applyBorder="1" applyAlignment="1">
      <alignment horizontal="center" vertical="center"/>
    </xf>
    <xf numFmtId="178" fontId="2" fillId="0" borderId="72" xfId="4" applyNumberFormat="1" applyFont="1" applyBorder="1" applyAlignment="1">
      <alignment horizontal="right" vertical="center" shrinkToFit="1"/>
    </xf>
    <xf numFmtId="0" fontId="3" fillId="0" borderId="0" xfId="4" applyAlignment="1">
      <alignment horizontal="right" vertical="center" shrinkToFit="1"/>
    </xf>
    <xf numFmtId="0" fontId="3" fillId="0" borderId="66" xfId="4" applyBorder="1" applyAlignment="1">
      <alignment horizontal="right" vertical="center" shrinkToFit="1"/>
    </xf>
    <xf numFmtId="180" fontId="3" fillId="0" borderId="0" xfId="4" applyNumberFormat="1" applyAlignment="1">
      <alignment horizontal="right" vertical="center" shrinkToFit="1"/>
    </xf>
    <xf numFmtId="180" fontId="3" fillId="0" borderId="66" xfId="4" applyNumberFormat="1" applyBorder="1" applyAlignment="1">
      <alignment horizontal="right" vertical="center" shrinkToFit="1"/>
    </xf>
    <xf numFmtId="180" fontId="3" fillId="0" borderId="14" xfId="4" applyNumberFormat="1" applyBorder="1" applyAlignment="1">
      <alignment horizontal="right" vertical="center" shrinkToFit="1"/>
    </xf>
    <xf numFmtId="0" fontId="3" fillId="0" borderId="35" xfId="4" applyBorder="1" applyAlignment="1">
      <alignment horizontal="center" vertical="center"/>
    </xf>
    <xf numFmtId="0" fontId="3" fillId="0" borderId="37" xfId="4" applyBorder="1" applyAlignment="1">
      <alignment horizontal="center" vertical="center"/>
    </xf>
    <xf numFmtId="180" fontId="2" fillId="0" borderId="30" xfId="4" applyNumberFormat="1" applyFont="1" applyBorder="1" applyAlignment="1">
      <alignment horizontal="right" vertical="center" shrinkToFit="1"/>
    </xf>
    <xf numFmtId="0" fontId="3" fillId="0" borderId="23" xfId="4" applyBorder="1" applyAlignment="1">
      <alignment horizontal="right" vertical="center" shrinkToFit="1"/>
    </xf>
    <xf numFmtId="0" fontId="3" fillId="0" borderId="16" xfId="4" applyBorder="1" applyAlignment="1">
      <alignment horizontal="right" vertical="center" shrinkToFit="1"/>
    </xf>
    <xf numFmtId="180" fontId="2" fillId="0" borderId="42" xfId="4" applyNumberFormat="1" applyFont="1" applyBorder="1" applyAlignment="1">
      <alignment horizontal="right" vertical="center" shrinkToFit="1"/>
    </xf>
    <xf numFmtId="0" fontId="3" fillId="0" borderId="14" xfId="4"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4" xfId="4" applyBorder="1" applyAlignment="1">
      <alignment horizontal="right" vertical="center" shrinkToFit="1"/>
    </xf>
    <xf numFmtId="180" fontId="2" fillId="0" borderId="34" xfId="4" applyNumberFormat="1" applyFont="1" applyBorder="1" applyAlignment="1">
      <alignment horizontal="right" vertical="center" shrinkToFit="1"/>
    </xf>
    <xf numFmtId="0" fontId="3" fillId="0" borderId="15" xfId="4" applyBorder="1" applyAlignment="1">
      <alignment horizontal="right" vertical="center" shrinkToFit="1"/>
    </xf>
    <xf numFmtId="0" fontId="2" fillId="0" borderId="30" xfId="4" applyFont="1" applyBorder="1" applyAlignment="1">
      <alignment horizontal="left" vertical="center"/>
    </xf>
    <xf numFmtId="0" fontId="2" fillId="0" borderId="23" xfId="4" applyFont="1" applyBorder="1" applyAlignment="1">
      <alignment horizontal="left" vertical="center"/>
    </xf>
    <xf numFmtId="0" fontId="2" fillId="0" borderId="16" xfId="4" applyFont="1" applyBorder="1" applyAlignment="1">
      <alignment horizontal="left" vertical="center"/>
    </xf>
    <xf numFmtId="178" fontId="2" fillId="0" borderId="16" xfId="4" applyNumberFormat="1" applyFont="1" applyBorder="1" applyAlignment="1">
      <alignment horizontal="right" vertical="center" shrinkToFit="1"/>
    </xf>
    <xf numFmtId="0" fontId="2" fillId="0" borderId="42" xfId="4" applyFont="1" applyBorder="1" applyAlignment="1">
      <alignment horizontal="left" vertical="center"/>
    </xf>
    <xf numFmtId="0" fontId="2" fillId="0" borderId="14" xfId="4" applyFont="1" applyBorder="1" applyAlignment="1">
      <alignment horizontal="left" vertical="center"/>
    </xf>
    <xf numFmtId="178" fontId="2" fillId="0" borderId="31"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178" fontId="2" fillId="2" borderId="70"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178" fontId="2" fillId="2" borderId="66"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0" xfId="4" applyFont="1" applyFill="1" applyAlignment="1">
      <alignment horizontal="right" vertical="center" shrinkToFit="1"/>
    </xf>
    <xf numFmtId="0" fontId="2" fillId="2" borderId="14" xfId="4" applyFont="1" applyFill="1" applyBorder="1" applyAlignment="1">
      <alignment horizontal="right" vertical="center" shrinkToFit="1"/>
    </xf>
    <xf numFmtId="0" fontId="2" fillId="0" borderId="31" xfId="4" applyFont="1" applyBorder="1" applyAlignment="1">
      <alignment horizontal="left" vertical="center"/>
    </xf>
    <xf numFmtId="0" fontId="2" fillId="0" borderId="34" xfId="4" applyFont="1" applyBorder="1" applyAlignment="1">
      <alignment horizontal="left" vertical="center"/>
    </xf>
    <xf numFmtId="0" fontId="2" fillId="0" borderId="15" xfId="4" applyFont="1" applyBorder="1" applyAlignment="1">
      <alignment horizontal="left" vertical="center"/>
    </xf>
    <xf numFmtId="178" fontId="2" fillId="0" borderId="15" xfId="4" applyNumberFormat="1" applyFont="1" applyBorder="1" applyAlignment="1">
      <alignment horizontal="right" vertical="center" shrinkToFit="1"/>
    </xf>
    <xf numFmtId="0" fontId="10" fillId="0" borderId="0" xfId="4" applyFont="1">
      <alignment vertical="center"/>
    </xf>
    <xf numFmtId="0" fontId="10" fillId="0" borderId="14" xfId="4" applyFont="1" applyBorder="1">
      <alignment vertical="center"/>
    </xf>
    <xf numFmtId="0" fontId="3" fillId="0" borderId="67" xfId="4" applyBorder="1" applyAlignment="1">
      <alignment horizontal="right" vertical="center" shrinkToFit="1"/>
    </xf>
    <xf numFmtId="180" fontId="3" fillId="0" borderId="34"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3" xfId="4" applyNumberFormat="1" applyFont="1" applyBorder="1" applyAlignment="1">
      <alignment horizontal="right" vertical="center" shrinkToFit="1"/>
    </xf>
    <xf numFmtId="178" fontId="2" fillId="2" borderId="73" xfId="4" applyNumberFormat="1" applyFont="1" applyFill="1" applyBorder="1" applyAlignment="1">
      <alignment horizontal="right" vertical="center" shrinkToFit="1"/>
    </xf>
    <xf numFmtId="178" fontId="2" fillId="2" borderId="34"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2" fillId="0" borderId="42" xfId="4" applyFont="1" applyBorder="1" applyAlignment="1">
      <alignment horizontal="center" vertical="center" wrapText="1"/>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16" fillId="3" borderId="0" xfId="12" applyFont="1" applyFill="1">
      <alignment vertical="center"/>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20" fillId="3" borderId="64" xfId="12" applyFont="1" applyFill="1" applyBorder="1" applyAlignment="1">
      <alignment horizontal="center" vertical="center"/>
    </xf>
    <xf numFmtId="0" fontId="17" fillId="3" borderId="20" xfId="12" applyFont="1" applyFill="1" applyBorder="1" applyAlignment="1">
      <alignment horizontal="left" vertical="center"/>
    </xf>
    <xf numFmtId="0" fontId="17" fillId="3" borderId="20" xfId="12" applyFont="1" applyFill="1" applyBorder="1">
      <alignment vertical="center"/>
    </xf>
    <xf numFmtId="0" fontId="17" fillId="0" borderId="83" xfId="16" applyFont="1" applyBorder="1" applyAlignment="1" applyProtection="1">
      <alignment horizontal="left" vertical="center" shrinkToFit="1"/>
      <protection locked="0"/>
    </xf>
    <xf numFmtId="0" fontId="17" fillId="0" borderId="86" xfId="16" applyFont="1" applyBorder="1" applyAlignment="1" applyProtection="1">
      <alignment horizontal="left" vertical="center" shrinkToFit="1"/>
      <protection locked="0"/>
    </xf>
    <xf numFmtId="0" fontId="17" fillId="0" borderId="90" xfId="16" applyFont="1" applyBorder="1" applyAlignment="1" applyProtection="1">
      <alignment horizontal="left" vertical="center" shrinkToFit="1"/>
      <protection locked="0"/>
    </xf>
    <xf numFmtId="183" fontId="17" fillId="0" borderId="94" xfId="16" applyNumberFormat="1" applyFont="1" applyBorder="1" applyAlignment="1" applyProtection="1">
      <alignment horizontal="right" vertical="center" shrinkToFit="1"/>
      <protection locked="0"/>
    </xf>
    <xf numFmtId="183" fontId="17" fillId="0" borderId="100" xfId="16" applyNumberFormat="1" applyFont="1" applyBorder="1" applyAlignment="1" applyProtection="1">
      <alignment horizontal="right" vertical="center" shrinkToFit="1"/>
      <protection locked="0"/>
    </xf>
    <xf numFmtId="183" fontId="17" fillId="0" borderId="109" xfId="16" applyNumberFormat="1" applyFont="1" applyBorder="1" applyAlignment="1" applyProtection="1">
      <alignment horizontal="right" vertical="center" shrinkToFit="1"/>
      <protection locked="0"/>
    </xf>
    <xf numFmtId="183" fontId="17" fillId="0" borderId="115" xfId="16" applyNumberFormat="1" applyFont="1" applyBorder="1" applyAlignment="1" applyProtection="1">
      <alignment horizontal="right" vertical="center" shrinkToFit="1"/>
      <protection locked="0"/>
    </xf>
    <xf numFmtId="183" fontId="17" fillId="0" borderId="120" xfId="16" applyNumberFormat="1" applyFont="1" applyBorder="1" applyAlignment="1" applyProtection="1">
      <alignment horizontal="right" vertical="center" shrinkToFit="1"/>
      <protection locked="0"/>
    </xf>
    <xf numFmtId="183" fontId="17" fillId="0" borderId="122" xfId="16" applyNumberFormat="1" applyFont="1" applyBorder="1" applyAlignment="1" applyProtection="1">
      <alignment horizontal="right" vertical="center" shrinkToFit="1"/>
      <protection locked="0"/>
    </xf>
    <xf numFmtId="183" fontId="17" fillId="0" borderId="126" xfId="11" applyNumberFormat="1" applyFont="1" applyBorder="1" applyAlignment="1" applyProtection="1">
      <alignment horizontal="right" vertical="center" shrinkToFit="1"/>
      <protection locked="0"/>
    </xf>
    <xf numFmtId="0" fontId="17" fillId="0" borderId="100" xfId="11" applyFont="1" applyBorder="1" applyAlignment="1" applyProtection="1">
      <alignment horizontal="left" vertical="center" shrinkToFit="1"/>
      <protection locked="0"/>
    </xf>
    <xf numFmtId="0" fontId="17" fillId="0" borderId="145" xfId="11" applyFont="1" applyBorder="1" applyAlignment="1" applyProtection="1">
      <alignment horizontal="left" vertical="center" shrinkToFit="1"/>
      <protection locked="0"/>
    </xf>
    <xf numFmtId="183" fontId="17" fillId="0" borderId="83" xfId="11" applyNumberFormat="1" applyFont="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0" borderId="90" xfId="11" applyNumberFormat="1" applyFont="1" applyBorder="1" applyAlignment="1" applyProtection="1">
      <alignment horizontal="right" vertical="center" shrinkToFit="1"/>
      <protection locked="0"/>
    </xf>
    <xf numFmtId="0" fontId="17" fillId="0" borderId="167" xfId="11" applyFont="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0" borderId="106" xfId="12" applyNumberFormat="1" applyFont="1" applyBorder="1" applyAlignment="1" applyProtection="1">
      <alignment horizontal="right" vertical="center" shrinkToFit="1"/>
      <protection locked="0"/>
    </xf>
    <xf numFmtId="0" fontId="17" fillId="0" borderId="101"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0" borderId="91" xfId="11" applyNumberFormat="1" applyFont="1" applyBorder="1" applyAlignment="1" applyProtection="1">
      <alignment horizontal="right" vertical="center" shrinkToFit="1"/>
      <protection locked="0"/>
    </xf>
    <xf numFmtId="0" fontId="17" fillId="0" borderId="123" xfId="11" applyFont="1" applyBorder="1" applyAlignment="1" applyProtection="1">
      <alignment horizontal="lef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0" fontId="17" fillId="0" borderId="102"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7" fillId="0" borderId="22" xfId="12" applyFont="1" applyBorder="1" applyAlignment="1" applyProtection="1">
      <alignment horizontal="center" vertical="center"/>
      <protection locked="0"/>
    </xf>
    <xf numFmtId="0" fontId="17" fillId="0" borderId="50" xfId="12" applyFont="1" applyBorder="1" applyAlignment="1" applyProtection="1">
      <alignment horizontal="center" vertical="center"/>
      <protection locked="0"/>
    </xf>
    <xf numFmtId="0" fontId="17" fillId="5" borderId="33" xfId="12" applyFont="1" applyFill="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183" fontId="17" fillId="5" borderId="97" xfId="11" applyNumberFormat="1" applyFont="1" applyFill="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5" borderId="117" xfId="11" applyNumberFormat="1" applyFont="1" applyFill="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0" fontId="17" fillId="5" borderId="103" xfId="11" applyFont="1" applyFill="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183" fontId="17" fillId="5" borderId="61" xfId="11" applyNumberFormat="1" applyFont="1" applyFill="1" applyBorder="1" applyAlignment="1" applyProtection="1">
      <alignment horizontal="right" vertical="center" shrinkToFit="1"/>
      <protection locked="0"/>
    </xf>
    <xf numFmtId="183" fontId="17" fillId="5" borderId="36" xfId="11" applyNumberFormat="1" applyFont="1" applyFill="1" applyBorder="1" applyAlignment="1" applyProtection="1">
      <alignment horizontal="right" vertical="center" shrinkToFit="1"/>
      <protection locked="0"/>
    </xf>
    <xf numFmtId="183" fontId="17" fillId="5" borderId="52" xfId="11" applyNumberFormat="1" applyFont="1" applyFill="1" applyBorder="1" applyAlignment="1" applyProtection="1">
      <alignment horizontal="right" vertical="center" shrinkToFit="1"/>
      <protection locked="0"/>
    </xf>
    <xf numFmtId="0" fontId="17" fillId="3" borderId="19" xfId="12" applyFont="1" applyFill="1" applyBorder="1" applyAlignment="1">
      <alignment horizontal="left" vertical="center"/>
    </xf>
    <xf numFmtId="183" fontId="17" fillId="0" borderId="98" xfId="16" applyNumberFormat="1" applyFont="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0" borderId="118" xfId="16" applyNumberFormat="1" applyFont="1" applyBorder="1" applyAlignment="1" applyProtection="1">
      <alignment horizontal="right" vertical="center" shrinkToFit="1"/>
      <protection locked="0"/>
    </xf>
    <xf numFmtId="183" fontId="17" fillId="0" borderId="125" xfId="16" applyNumberFormat="1" applyFont="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0" fontId="17" fillId="0" borderId="104" xfId="12" applyFont="1" applyBorder="1" applyAlignment="1" applyProtection="1">
      <alignment horizontal="left" vertical="center" shrinkToFit="1"/>
      <protection locked="0"/>
    </xf>
    <xf numFmtId="0" fontId="17" fillId="0" borderId="125" xfId="12" applyFont="1" applyBorder="1" applyAlignment="1" applyProtection="1">
      <alignment horizontal="left" vertical="center" shrinkToFit="1"/>
      <protection locked="0"/>
    </xf>
    <xf numFmtId="184" fontId="17" fillId="0" borderId="101" xfId="12" applyNumberFormat="1" applyFont="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0" fontId="17" fillId="0" borderId="11" xfId="12" applyFont="1" applyBorder="1" applyAlignment="1" applyProtection="1">
      <alignment horizontal="center"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5" borderId="112" xfId="12"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0" fontId="17" fillId="3" borderId="91" xfId="12" applyFont="1" applyFill="1" applyBorder="1" applyAlignment="1" applyProtection="1">
      <alignment horizontal="lef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0" fontId="17" fillId="3" borderId="123" xfId="12"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0" fontId="17" fillId="3" borderId="147" xfId="12" applyFont="1" applyFill="1" applyBorder="1" applyAlignment="1" applyProtection="1">
      <alignment horizontal="lef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183" fontId="17" fillId="5" borderId="33" xfId="12"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5" borderId="52" xfId="12" applyFont="1" applyFill="1" applyBorder="1" applyAlignment="1" applyProtection="1">
      <alignment horizontal="left" vertical="center" shrinkToFit="1"/>
      <protection locked="0"/>
    </xf>
    <xf numFmtId="0" fontId="17" fillId="3" borderId="19" xfId="12" applyFont="1" applyFill="1" applyBorder="1" applyAlignment="1">
      <alignment horizontal="left" vertical="center" wrapText="1"/>
    </xf>
    <xf numFmtId="0" fontId="17" fillId="3" borderId="0" xfId="12" applyFont="1" applyFill="1" applyAlignment="1">
      <alignment horizontal="left" vertical="center"/>
    </xf>
    <xf numFmtId="0" fontId="17" fillId="3" borderId="56"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59" xfId="12" applyFont="1" applyFill="1" applyBorder="1" applyAlignment="1">
      <alignment horizontal="center" vertical="center"/>
    </xf>
    <xf numFmtId="0" fontId="17" fillId="3" borderId="57"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37" xfId="12" applyFont="1" applyFill="1" applyBorder="1" applyAlignment="1">
      <alignment horizontal="center" vertical="center"/>
    </xf>
    <xf numFmtId="0" fontId="17" fillId="3" borderId="32" xfId="12" applyFont="1" applyFill="1" applyBorder="1" applyAlignment="1">
      <alignment horizontal="center" vertical="center"/>
    </xf>
    <xf numFmtId="0" fontId="17" fillId="3" borderId="51" xfId="12" applyFont="1" applyFill="1" applyBorder="1" applyAlignment="1">
      <alignment horizontal="center" vertical="center"/>
    </xf>
    <xf numFmtId="0" fontId="17" fillId="3" borderId="74" xfId="12" applyFont="1" applyFill="1" applyBorder="1" applyAlignment="1">
      <alignment horizontal="center" vertical="center"/>
    </xf>
    <xf numFmtId="0" fontId="17" fillId="3" borderId="12" xfId="12" applyFont="1" applyFill="1" applyBorder="1">
      <alignment vertical="center"/>
    </xf>
    <xf numFmtId="0" fontId="17" fillId="3" borderId="23" xfId="12" applyFont="1" applyFill="1" applyBorder="1">
      <alignment vertical="center"/>
    </xf>
    <xf numFmtId="0" fontId="17" fillId="3" borderId="16" xfId="12" applyFont="1" applyFill="1" applyBorder="1">
      <alignment vertical="center"/>
    </xf>
    <xf numFmtId="183" fontId="17" fillId="3" borderId="30"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65" xfId="16" applyNumberFormat="1" applyFont="1" applyFill="1" applyBorder="1" applyAlignment="1">
      <alignment horizontal="right" vertical="center" shrinkToFit="1"/>
    </xf>
    <xf numFmtId="183" fontId="17" fillId="3" borderId="72" xfId="16" applyNumberFormat="1" applyFont="1" applyFill="1" applyBorder="1" applyAlignment="1">
      <alignment horizontal="right" vertical="center" shrinkToFit="1"/>
    </xf>
    <xf numFmtId="184" fontId="17" fillId="3" borderId="72"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54" xfId="16" applyNumberFormat="1" applyFont="1" applyFill="1" applyBorder="1" applyAlignment="1">
      <alignment horizontal="right" vertical="center" shrinkToFit="1"/>
    </xf>
    <xf numFmtId="0" fontId="17" fillId="3" borderId="30" xfId="12" applyFont="1" applyFill="1" applyBorder="1">
      <alignment vertical="center"/>
    </xf>
    <xf numFmtId="183" fontId="17" fillId="3" borderId="148" xfId="16" applyNumberFormat="1" applyFont="1" applyFill="1" applyBorder="1" applyAlignment="1">
      <alignment horizontal="right" vertical="center" shrinkToFit="1"/>
    </xf>
    <xf numFmtId="183" fontId="17" fillId="3" borderId="68" xfId="16" applyNumberFormat="1" applyFont="1" applyFill="1" applyBorder="1" applyAlignment="1">
      <alignment horizontal="right" vertical="center" shrinkToFit="1"/>
    </xf>
    <xf numFmtId="184" fontId="17" fillId="3" borderId="158" xfId="16" applyNumberFormat="1" applyFont="1" applyFill="1" applyBorder="1" applyAlignment="1">
      <alignment horizontal="right" vertical="center" shrinkToFit="1"/>
    </xf>
    <xf numFmtId="184" fontId="17" fillId="3" borderId="27" xfId="16" applyNumberFormat="1" applyFont="1" applyFill="1" applyBorder="1" applyAlignment="1">
      <alignment horizontal="right" vertical="center" shrinkToFit="1"/>
    </xf>
    <xf numFmtId="184" fontId="17" fillId="3" borderId="68" xfId="16" applyNumberFormat="1" applyFont="1" applyFill="1" applyBorder="1" applyAlignment="1">
      <alignment horizontal="right" vertical="center" shrinkToFit="1"/>
    </xf>
    <xf numFmtId="184" fontId="17" fillId="3" borderId="168" xfId="16" applyNumberFormat="1" applyFont="1" applyFill="1" applyBorder="1" applyAlignment="1">
      <alignment horizontal="right" vertical="center" shrinkToFit="1"/>
    </xf>
    <xf numFmtId="0" fontId="17" fillId="3" borderId="8" xfId="12" applyFont="1" applyFill="1" applyBorder="1" applyAlignment="1">
      <alignment horizontal="left" vertical="center"/>
    </xf>
    <xf numFmtId="0" fontId="17" fillId="3" borderId="14" xfId="12" applyFont="1" applyFill="1" applyBorder="1" applyAlignment="1">
      <alignment horizontal="left" vertical="center"/>
    </xf>
    <xf numFmtId="183" fontId="17" fillId="3" borderId="42" xfId="15" applyNumberFormat="1" applyFont="1" applyFill="1" applyBorder="1" applyAlignment="1">
      <alignment horizontal="right" vertical="center" shrinkToFit="1"/>
    </xf>
    <xf numFmtId="183" fontId="17" fillId="3" borderId="0" xfId="12" applyNumberFormat="1" applyFont="1" applyFill="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4" fontId="17" fillId="3" borderId="70" xfId="15"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4" fontId="17" fillId="3" borderId="58" xfId="15" applyNumberFormat="1" applyFont="1" applyFill="1" applyBorder="1" applyAlignment="1">
      <alignment horizontal="right" vertical="center" shrinkToFit="1"/>
    </xf>
    <xf numFmtId="0" fontId="17" fillId="3" borderId="42" xfId="12" applyFont="1" applyFill="1" applyBorder="1">
      <alignment vertical="center"/>
    </xf>
    <xf numFmtId="0" fontId="17" fillId="3" borderId="0" xfId="12" applyFont="1" applyFill="1">
      <alignment vertical="center"/>
    </xf>
    <xf numFmtId="0" fontId="17" fillId="3" borderId="14" xfId="12" applyFont="1" applyFill="1" applyBorder="1">
      <alignment vertical="center"/>
    </xf>
    <xf numFmtId="183" fontId="17" fillId="3" borderId="149"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4" fontId="17" fillId="3" borderId="75"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0" fontId="17" fillId="3" borderId="34" xfId="12" applyFont="1" applyFill="1" applyBorder="1">
      <alignment vertical="center"/>
    </xf>
    <xf numFmtId="0" fontId="17" fillId="3" borderId="15" xfId="12" applyFont="1" applyFill="1" applyBorder="1">
      <alignment vertical="center"/>
    </xf>
    <xf numFmtId="0" fontId="3" fillId="3" borderId="42" xfId="12" applyFont="1" applyFill="1" applyBorder="1" applyAlignment="1">
      <alignment vertical="center" shrinkToFit="1"/>
    </xf>
    <xf numFmtId="0" fontId="3" fillId="3" borderId="0" xfId="12" applyFont="1" applyFill="1" applyAlignment="1">
      <alignment vertical="center" shrinkToFit="1"/>
    </xf>
    <xf numFmtId="0" fontId="3" fillId="3" borderId="14" xfId="12" applyFont="1" applyFill="1" applyBorder="1" applyAlignment="1">
      <alignment vertical="center" shrinkToFit="1"/>
    </xf>
    <xf numFmtId="0" fontId="17" fillId="3" borderId="35" xfId="12" applyFont="1" applyFill="1" applyBorder="1" applyAlignment="1">
      <alignment horizontal="center" vertical="center" wrapText="1"/>
    </xf>
    <xf numFmtId="183" fontId="17" fillId="3" borderId="32"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113" xfId="16" applyNumberFormat="1" applyFont="1" applyFill="1" applyBorder="1" applyAlignment="1">
      <alignment horizontal="right" vertical="center" shrinkToFit="1"/>
    </xf>
    <xf numFmtId="183" fontId="17" fillId="3" borderId="119" xfId="16"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3" fontId="17" fillId="3" borderId="135" xfId="16"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0" fontId="17" fillId="3" borderId="42" xfId="12" applyFont="1" applyFill="1" applyBorder="1" applyAlignment="1">
      <alignment vertical="center" shrinkToFit="1"/>
    </xf>
    <xf numFmtId="0" fontId="17" fillId="3" borderId="0" xfId="12" applyFont="1" applyFill="1" applyAlignment="1">
      <alignment vertical="center" shrinkToFit="1"/>
    </xf>
    <xf numFmtId="0" fontId="17" fillId="3" borderId="14" xfId="12" applyFont="1" applyFill="1" applyBorder="1" applyAlignment="1">
      <alignment vertical="center" shrinkToFit="1"/>
    </xf>
    <xf numFmtId="0" fontId="17" fillId="3" borderId="31" xfId="12" applyFont="1" applyFill="1" applyBorder="1">
      <alignment vertical="center"/>
    </xf>
    <xf numFmtId="183" fontId="17" fillId="3" borderId="150"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0" fontId="18" fillId="3" borderId="37" xfId="12" applyFont="1" applyFill="1" applyBorder="1" applyAlignment="1">
      <alignment horizontal="center" vertical="center"/>
    </xf>
    <xf numFmtId="184" fontId="17" fillId="3" borderId="130"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62" xfId="16" applyNumberFormat="1" applyFont="1" applyFill="1" applyBorder="1" applyAlignment="1">
      <alignment horizontal="right" vertical="center" shrinkToFit="1"/>
    </xf>
    <xf numFmtId="183" fontId="17" fillId="3" borderId="31"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73"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0" fontId="17" fillId="3" borderId="30" xfId="16" applyFont="1" applyFill="1" applyBorder="1" applyAlignment="1">
      <alignment horizontal="left" vertical="center" shrinkToFit="1"/>
    </xf>
    <xf numFmtId="0" fontId="17" fillId="3" borderId="23" xfId="16" applyFont="1" applyFill="1" applyBorder="1" applyAlignment="1">
      <alignment horizontal="left" vertical="center" shrinkToFit="1"/>
    </xf>
    <xf numFmtId="0" fontId="17" fillId="3" borderId="16" xfId="16" applyFont="1" applyFill="1" applyBorder="1" applyAlignment="1">
      <alignment horizontal="left" vertical="center" shrinkToFit="1"/>
    </xf>
    <xf numFmtId="0" fontId="17" fillId="3" borderId="42" xfId="16" applyFont="1" applyFill="1" applyBorder="1" applyAlignment="1">
      <alignment horizontal="left" vertical="center" shrinkToFit="1"/>
    </xf>
    <xf numFmtId="0" fontId="17" fillId="3" borderId="0" xfId="12" applyFont="1" applyFill="1" applyAlignment="1">
      <alignment horizontal="left" vertical="center" shrinkToFit="1"/>
    </xf>
    <xf numFmtId="0" fontId="17" fillId="3" borderId="14" xfId="16" applyFont="1" applyFill="1" applyBorder="1" applyAlignment="1">
      <alignment horizontal="left" vertical="center" shrinkToFit="1"/>
    </xf>
    <xf numFmtId="184" fontId="17" fillId="3" borderId="159"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183" fontId="17" fillId="3" borderId="15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0" fontId="17" fillId="3" borderId="61" xfId="12" applyFont="1" applyFill="1" applyBorder="1" applyAlignment="1">
      <alignment horizontal="left" vertical="center" wrapText="1"/>
    </xf>
    <xf numFmtId="0" fontId="17" fillId="3" borderId="36" xfId="12" applyFont="1" applyFill="1" applyBorder="1" applyAlignment="1">
      <alignment horizontal="left" vertical="center"/>
    </xf>
    <xf numFmtId="0" fontId="17" fillId="3" borderId="38" xfId="12" applyFont="1" applyFill="1" applyBorder="1" applyAlignment="1">
      <alignment horizontal="left" vertical="center"/>
    </xf>
    <xf numFmtId="184" fontId="17" fillId="3" borderId="97"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11" xfId="12" applyFont="1" applyFill="1" applyBorder="1" applyAlignment="1">
      <alignment horizontal="center" vertical="center"/>
    </xf>
    <xf numFmtId="0" fontId="17" fillId="3" borderId="22" xfId="12" applyFont="1" applyFill="1" applyBorder="1" applyAlignment="1">
      <alignment horizontal="center" vertical="center"/>
    </xf>
    <xf numFmtId="0" fontId="17" fillId="3" borderId="41" xfId="12" applyFont="1" applyFill="1" applyBorder="1" applyAlignment="1">
      <alignment horizontal="center" vertical="center"/>
    </xf>
    <xf numFmtId="0" fontId="17" fillId="3" borderId="39" xfId="12" applyFont="1" applyFill="1" applyBorder="1" applyAlignment="1">
      <alignment horizontal="center" vertical="center"/>
    </xf>
    <xf numFmtId="0" fontId="17" fillId="3" borderId="50" xfId="12" applyFont="1" applyFill="1" applyBorder="1" applyAlignment="1">
      <alignment horizontal="center" vertical="center"/>
    </xf>
    <xf numFmtId="0" fontId="17" fillId="3" borderId="12" xfId="12" applyFont="1" applyFill="1" applyBorder="1" applyAlignment="1">
      <alignment horizontal="left" vertical="center"/>
    </xf>
    <xf numFmtId="0" fontId="17" fillId="3" borderId="23" xfId="12" applyFont="1" applyFill="1" applyBorder="1" applyAlignment="1">
      <alignment horizontal="left" vertical="center"/>
    </xf>
    <xf numFmtId="0" fontId="17" fillId="3" borderId="23" xfId="12" applyFont="1" applyFill="1" applyBorder="1" applyAlignment="1">
      <alignment horizontal="right" vertical="center"/>
    </xf>
    <xf numFmtId="0" fontId="17" fillId="3" borderId="16" xfId="12" applyFont="1" applyFill="1" applyBorder="1" applyAlignment="1">
      <alignment horizontal="right" vertical="center"/>
    </xf>
    <xf numFmtId="184" fontId="17" fillId="3" borderId="131"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185" fontId="17" fillId="3" borderId="30"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16" xfId="16" applyNumberFormat="1" applyFont="1" applyFill="1" applyBorder="1" applyAlignment="1">
      <alignment horizontal="right" vertical="center" shrinkToFit="1"/>
    </xf>
    <xf numFmtId="185" fontId="17" fillId="3" borderId="54" xfId="16" applyNumberFormat="1" applyFont="1" applyFill="1" applyBorder="1" applyAlignment="1">
      <alignment horizontal="right" vertical="center" shrinkToFit="1"/>
    </xf>
    <xf numFmtId="0" fontId="17" fillId="3" borderId="43" xfId="12" applyFont="1" applyFill="1" applyBorder="1">
      <alignment vertical="center"/>
    </xf>
    <xf numFmtId="0" fontId="17" fillId="3" borderId="17" xfId="12" applyFont="1" applyFill="1" applyBorder="1">
      <alignment vertical="center"/>
    </xf>
    <xf numFmtId="183" fontId="17" fillId="3" borderId="165" xfId="16" applyNumberFormat="1" applyFont="1" applyFill="1" applyBorder="1" applyAlignment="1">
      <alignment horizontal="right" vertical="center" shrinkToFit="1"/>
    </xf>
    <xf numFmtId="183" fontId="17" fillId="3" borderId="166"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14" xfId="12" applyFont="1" applyFill="1" applyBorder="1" applyAlignment="1">
      <alignment horizontal="right" vertical="center"/>
    </xf>
    <xf numFmtId="184" fontId="17" fillId="3" borderId="132"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0" fontId="17" fillId="3" borderId="8" xfId="12" applyFont="1" applyFill="1" applyBorder="1">
      <alignment vertical="center"/>
    </xf>
    <xf numFmtId="185" fontId="17" fillId="3" borderId="42"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5" fontId="17" fillId="3" borderId="1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186" fontId="17" fillId="3" borderId="42"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0" fontId="18" fillId="3" borderId="56"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34" xfId="12" applyFont="1" applyFill="1" applyBorder="1" applyAlignment="1">
      <alignment horizontal="right" vertical="center" wrapText="1"/>
    </xf>
    <xf numFmtId="0" fontId="17" fillId="3" borderId="34" xfId="12" applyFont="1" applyFill="1" applyBorder="1" applyAlignment="1">
      <alignment horizontal="right" vertical="center"/>
    </xf>
    <xf numFmtId="0" fontId="17" fillId="3" borderId="15" xfId="12" applyFont="1" applyFill="1" applyBorder="1" applyAlignment="1">
      <alignment horizontal="right" vertical="center"/>
    </xf>
    <xf numFmtId="184" fontId="17" fillId="3" borderId="133"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0" fontId="17" fillId="3" borderId="9" xfId="12" applyFont="1" applyFill="1" applyBorder="1">
      <alignment vertical="center"/>
    </xf>
    <xf numFmtId="186" fontId="17" fillId="3" borderId="43" xfId="16" applyNumberFormat="1" applyFont="1" applyFill="1" applyBorder="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23" xfId="12" applyFont="1" applyFill="1" applyBorder="1" applyAlignment="1">
      <alignment horizontal="center" vertical="center"/>
    </xf>
    <xf numFmtId="0" fontId="17" fillId="3" borderId="16" xfId="12" applyFont="1" applyFill="1" applyBorder="1" applyAlignment="1">
      <alignment horizontal="center" vertical="center"/>
    </xf>
    <xf numFmtId="184" fontId="17" fillId="3" borderId="32"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113" xfId="16" applyNumberFormat="1" applyFont="1" applyFill="1" applyBorder="1" applyAlignment="1">
      <alignment horizontal="right" vertical="center" shrinkToFit="1"/>
    </xf>
    <xf numFmtId="184" fontId="17" fillId="3" borderId="119"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0" fontId="17" fillId="3" borderId="20" xfId="12" applyFont="1" applyFill="1" applyBorder="1" applyAlignment="1">
      <alignment horizontal="center" vertical="center"/>
    </xf>
    <xf numFmtId="0" fontId="17" fillId="3" borderId="17" xfId="12" applyFont="1" applyFill="1" applyBorder="1" applyAlignment="1">
      <alignment horizontal="center" vertical="center"/>
    </xf>
    <xf numFmtId="184" fontId="17" fillId="3" borderId="108"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protection locked="0"/>
    </xf>
    <xf numFmtId="0" fontId="17" fillId="4" borderId="19" xfId="12" applyFont="1" applyFill="1" applyBorder="1" applyAlignment="1" applyProtection="1">
      <alignment horizontal="center" vertical="center"/>
      <protection locked="0"/>
    </xf>
    <xf numFmtId="0" fontId="17" fillId="4" borderId="13"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4" borderId="40" xfId="12" applyFont="1" applyFill="1" applyBorder="1" applyAlignment="1" applyProtection="1">
      <alignment horizontal="center" vertical="center" wrapText="1"/>
      <protection locked="0"/>
    </xf>
    <xf numFmtId="0" fontId="17" fillId="4" borderId="19" xfId="12" applyFont="1" applyFill="1" applyBorder="1" applyAlignment="1" applyProtection="1">
      <alignment horizontal="center" vertical="center" wrapText="1"/>
      <protection locked="0"/>
    </xf>
    <xf numFmtId="0" fontId="17" fillId="4" borderId="13"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wrapText="1"/>
      <protection locked="0"/>
    </xf>
    <xf numFmtId="0" fontId="17" fillId="4" borderId="53"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0" fontId="3" fillId="4" borderId="40"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3"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wrapText="1" shrinkToFit="1"/>
      <protection locked="0"/>
    </xf>
    <xf numFmtId="0" fontId="17" fillId="4" borderId="19"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76"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13"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protection locked="0"/>
    </xf>
    <xf numFmtId="0" fontId="17" fillId="3" borderId="12"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2" xfId="12" applyFont="1" applyFill="1" applyBorder="1" applyAlignment="1">
      <alignment horizontal="center" vertical="top" wrapText="1"/>
    </xf>
    <xf numFmtId="0" fontId="17" fillId="3" borderId="23" xfId="12" applyFont="1" applyFill="1" applyBorder="1" applyAlignment="1">
      <alignment horizontal="center" vertical="top" wrapText="1"/>
    </xf>
    <xf numFmtId="0" fontId="17" fillId="3" borderId="16"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14"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34" xfId="12" applyFont="1" applyFill="1" applyBorder="1" applyAlignment="1">
      <alignment horizontal="center" vertical="top" wrapText="1"/>
    </xf>
    <xf numFmtId="0" fontId="17" fillId="3" borderId="30" xfId="12" applyFont="1" applyFill="1" applyBorder="1" applyAlignment="1">
      <alignment horizontal="center" vertical="center" wrapText="1"/>
    </xf>
    <xf numFmtId="0" fontId="17" fillId="3" borderId="23"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14"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0" fontId="17" fillId="3" borderId="12"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9" xfId="12" applyFont="1" applyFill="1" applyBorder="1" applyAlignment="1">
      <alignment horizontal="center" vertical="center" wrapText="1"/>
    </xf>
    <xf numFmtId="0" fontId="17" fillId="3" borderId="20"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12" xfId="12" applyFont="1" applyFill="1" applyBorder="1" applyAlignment="1">
      <alignment horizontal="left" vertical="center" wrapText="1"/>
    </xf>
    <xf numFmtId="0" fontId="17" fillId="3" borderId="23"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3" borderId="12" xfId="12" applyFont="1" applyFill="1" applyBorder="1" applyAlignment="1">
      <alignment horizontal="center" vertical="top"/>
    </xf>
    <xf numFmtId="0" fontId="17" fillId="3" borderId="23" xfId="12" applyFont="1" applyFill="1" applyBorder="1" applyAlignment="1">
      <alignment horizontal="center" vertical="top"/>
    </xf>
    <xf numFmtId="0" fontId="17" fillId="3" borderId="8" xfId="12" applyFont="1" applyFill="1" applyBorder="1" applyAlignment="1">
      <alignment horizontal="center" vertical="top"/>
    </xf>
    <xf numFmtId="0" fontId="17" fillId="3" borderId="0" xfId="12" applyFont="1" applyFill="1" applyAlignment="1">
      <alignment horizontal="center" vertical="top"/>
    </xf>
    <xf numFmtId="0" fontId="17" fillId="3" borderId="56" xfId="12" applyFont="1" applyFill="1" applyBorder="1" applyAlignment="1">
      <alignment horizontal="center" vertical="top"/>
    </xf>
    <xf numFmtId="0" fontId="17" fillId="3" borderId="34" xfId="12" applyFont="1" applyFill="1" applyBorder="1" applyAlignment="1">
      <alignment horizontal="center" vertical="top"/>
    </xf>
    <xf numFmtId="0" fontId="17" fillId="3" borderId="30" xfId="12" applyFont="1" applyFill="1" applyBorder="1" applyAlignment="1">
      <alignment horizontal="center" vertical="center" textRotation="255" wrapText="1"/>
    </xf>
    <xf numFmtId="0" fontId="17" fillId="3" borderId="16"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12"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187" fontId="14" fillId="3" borderId="32" xfId="18" applyNumberFormat="1" applyFont="1" applyFill="1" applyBorder="1" applyAlignment="1">
      <alignment horizontal="left" vertical="center" wrapText="1"/>
    </xf>
    <xf numFmtId="187" fontId="14" fillId="3" borderId="35" xfId="18" applyNumberFormat="1" applyFont="1" applyFill="1" applyBorder="1" applyAlignment="1">
      <alignment horizontal="left" vertical="center" wrapText="1"/>
    </xf>
    <xf numFmtId="187" fontId="14" fillId="3" borderId="37"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0" fontId="14" fillId="3" borderId="35" xfId="18" applyFont="1" applyFill="1" applyBorder="1" applyAlignment="1">
      <alignment horizontal="left" vertical="center"/>
    </xf>
    <xf numFmtId="0" fontId="14" fillId="3" borderId="37" xfId="18" applyFont="1" applyFill="1" applyBorder="1" applyAlignment="1">
      <alignment horizontal="left" vertical="center"/>
    </xf>
    <xf numFmtId="178" fontId="21" fillId="0" borderId="32" xfId="19" applyNumberFormat="1" applyFont="1" applyBorder="1">
      <alignment vertical="center"/>
    </xf>
    <xf numFmtId="178" fontId="21" fillId="0" borderId="35" xfId="19" applyNumberFormat="1" applyFont="1" applyBorder="1">
      <alignment vertical="center"/>
    </xf>
    <xf numFmtId="178" fontId="21" fillId="0" borderId="37" xfId="19" applyNumberFormat="1" applyFont="1" applyBorder="1">
      <alignment vertical="center"/>
    </xf>
    <xf numFmtId="178" fontId="14" fillId="0" borderId="23" xfId="19" applyNumberFormat="1" applyFont="1" applyFill="1" applyBorder="1">
      <alignment vertical="center"/>
    </xf>
    <xf numFmtId="178" fontId="14" fillId="3" borderId="32" xfId="19" applyNumberFormat="1" applyFont="1" applyFill="1" applyBorder="1" applyAlignment="1">
      <alignment vertical="center" wrapText="1"/>
    </xf>
    <xf numFmtId="178" fontId="14" fillId="3" borderId="35" xfId="19" applyNumberFormat="1" applyFont="1" applyFill="1" applyBorder="1" applyAlignment="1">
      <alignment vertical="center" wrapText="1"/>
    </xf>
    <xf numFmtId="178" fontId="14" fillId="3" borderId="37" xfId="19" applyNumberFormat="1" applyFont="1" applyFill="1" applyBorder="1" applyAlignment="1">
      <alignment vertical="center" wrapText="1"/>
    </xf>
    <xf numFmtId="178" fontId="14" fillId="0" borderId="32" xfId="19" applyNumberFormat="1" applyFont="1" applyFill="1" applyBorder="1" applyAlignment="1">
      <alignment vertical="center" wrapText="1"/>
    </xf>
    <xf numFmtId="178" fontId="14" fillId="0" borderId="35" xfId="19" applyNumberFormat="1" applyFont="1" applyFill="1" applyBorder="1" applyAlignment="1">
      <alignment vertical="center" wrapText="1"/>
    </xf>
    <xf numFmtId="178" fontId="14" fillId="0" borderId="37" xfId="19" applyNumberFormat="1" applyFont="1" applyFill="1" applyBorder="1" applyAlignment="1">
      <alignment vertical="center" wrapText="1"/>
    </xf>
    <xf numFmtId="0" fontId="14" fillId="3" borderId="32" xfId="19" applyFont="1" applyFill="1" applyBorder="1" applyAlignment="1">
      <alignment vertical="center"/>
    </xf>
    <xf numFmtId="0" fontId="14" fillId="3" borderId="35" xfId="19" applyFont="1" applyFill="1" applyBorder="1" applyAlignment="1">
      <alignment vertical="center"/>
    </xf>
    <xf numFmtId="0" fontId="14" fillId="3" borderId="37" xfId="19" applyFont="1" applyFill="1" applyBorder="1" applyAlignment="1">
      <alignment vertical="center"/>
    </xf>
    <xf numFmtId="178" fontId="21" fillId="0" borderId="32" xfId="13" applyNumberFormat="1" applyFont="1" applyBorder="1" applyAlignment="1">
      <alignment horizontal="center" vertical="center"/>
    </xf>
    <xf numFmtId="178" fontId="21" fillId="0" borderId="35" xfId="13" applyNumberFormat="1" applyFont="1" applyBorder="1" applyAlignment="1">
      <alignment horizontal="center" vertical="center"/>
    </xf>
    <xf numFmtId="178" fontId="21" fillId="0" borderId="37" xfId="13" applyNumberFormat="1" applyFont="1" applyBorder="1" applyAlignment="1">
      <alignment horizontal="center" vertical="center"/>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0" fontId="22" fillId="0" borderId="19" xfId="6" applyFont="1" applyFill="1" applyBorder="1" applyAlignment="1" applyProtection="1">
      <alignment horizontal="left" vertical="center" wrapText="1"/>
    </xf>
    <xf numFmtId="0" fontId="22" fillId="0" borderId="53" xfId="6" applyFont="1" applyFill="1" applyBorder="1" applyAlignment="1" applyProtection="1">
      <alignment horizontal="left" vertical="center" wrapText="1"/>
    </xf>
    <xf numFmtId="0" fontId="22" fillId="0" borderId="23" xfId="6" applyFont="1" applyFill="1" applyBorder="1" applyAlignment="1" applyProtection="1">
      <alignment horizontal="left" vertical="center"/>
    </xf>
    <xf numFmtId="0" fontId="22" fillId="0" borderId="54" xfId="6" applyFont="1" applyFill="1" applyBorder="1" applyAlignment="1" applyProtection="1">
      <alignment horizontal="left" vertical="center"/>
    </xf>
    <xf numFmtId="0" fontId="22" fillId="0" borderId="36" xfId="6" applyFont="1" applyFill="1" applyBorder="1" applyAlignment="1" applyProtection="1">
      <alignment horizontal="left" vertical="center"/>
    </xf>
    <xf numFmtId="0" fontId="22" fillId="0" borderId="52" xfId="6" applyFont="1" applyFill="1" applyBorder="1" applyAlignment="1" applyProtection="1">
      <alignment horizontal="left" vertical="center"/>
    </xf>
    <xf numFmtId="0" fontId="24" fillId="0" borderId="22" xfId="17" applyFont="1" applyFill="1" applyBorder="1" applyAlignment="1">
      <alignment horizontal="left" vertical="center" wrapText="1"/>
    </xf>
    <xf numFmtId="0" fontId="24" fillId="0" borderId="50" xfId="17" applyFont="1" applyFill="1" applyBorder="1" applyAlignment="1">
      <alignment horizontal="left" vertical="center" wrapText="1"/>
    </xf>
    <xf numFmtId="0" fontId="24" fillId="0" borderId="35" xfId="17" applyFont="1" applyFill="1" applyBorder="1" applyAlignment="1">
      <alignment horizontal="left" vertical="center" wrapText="1"/>
    </xf>
    <xf numFmtId="0" fontId="24" fillId="0" borderId="51" xfId="17" applyFont="1" applyBorder="1" applyAlignment="1">
      <alignment horizontal="left" vertical="center" wrapText="1"/>
    </xf>
    <xf numFmtId="0" fontId="24" fillId="0" borderId="36" xfId="17" applyFont="1" applyFill="1" applyBorder="1" applyAlignment="1">
      <alignment horizontal="left" vertical="center" wrapText="1"/>
    </xf>
    <xf numFmtId="0" fontId="24" fillId="0" borderId="52" xfId="17" applyFont="1" applyBorder="1" applyAlignment="1">
      <alignment horizontal="left" vertical="center" wrapText="1"/>
    </xf>
    <xf numFmtId="0" fontId="24" fillId="0" borderId="22" xfId="8" applyFont="1" applyFill="1" applyBorder="1" applyAlignment="1">
      <alignment vertical="center"/>
    </xf>
    <xf numFmtId="0" fontId="24" fillId="0" borderId="50" xfId="8" applyFont="1" applyFill="1" applyBorder="1" applyAlignment="1">
      <alignment vertical="center"/>
    </xf>
    <xf numFmtId="0" fontId="24" fillId="0" borderId="35" xfId="8" applyFont="1" applyFill="1" applyBorder="1" applyAlignment="1">
      <alignment vertical="center"/>
    </xf>
    <xf numFmtId="0" fontId="24" fillId="0" borderId="51" xfId="8" applyFont="1" applyFill="1" applyBorder="1" applyAlignment="1">
      <alignment vertical="center"/>
    </xf>
    <xf numFmtId="0" fontId="24" fillId="0" borderId="57" xfId="8" applyFont="1" applyFill="1" applyBorder="1" applyAlignment="1">
      <alignment vertical="center" wrapText="1"/>
    </xf>
    <xf numFmtId="0" fontId="24" fillId="0" borderId="37" xfId="8" applyFont="1" applyFill="1" applyBorder="1" applyAlignment="1">
      <alignment vertical="center" wrapText="1"/>
    </xf>
    <xf numFmtId="0" fontId="24" fillId="0" borderId="61" xfId="8" applyFont="1" applyFill="1" applyBorder="1" applyAlignment="1">
      <alignment vertical="center"/>
    </xf>
    <xf numFmtId="0" fontId="24" fillId="0" borderId="38" xfId="8" applyFont="1" applyFill="1" applyBorder="1" applyAlignment="1">
      <alignment vertical="center"/>
    </xf>
    <xf numFmtId="0" fontId="24" fillId="0" borderId="36" xfId="8" applyFont="1" applyFill="1" applyBorder="1" applyAlignment="1">
      <alignment vertical="center"/>
    </xf>
    <xf numFmtId="0" fontId="24" fillId="0" borderId="52" xfId="8" applyFont="1" applyFill="1" applyBorder="1" applyAlignment="1">
      <alignment vertical="center"/>
    </xf>
    <xf numFmtId="0" fontId="0" fillId="0" borderId="39" xfId="8" applyFont="1" applyBorder="1">
      <alignment vertical="center"/>
    </xf>
    <xf numFmtId="0" fontId="0" fillId="0" borderId="22" xfId="8" applyFont="1" applyBorder="1">
      <alignment vertical="center"/>
    </xf>
    <xf numFmtId="0" fontId="0" fillId="0" borderId="41" xfId="8" applyFont="1" applyBorder="1">
      <alignment vertical="center"/>
    </xf>
    <xf numFmtId="0" fontId="25" fillId="0" borderId="32" xfId="8" applyFont="1" applyBorder="1">
      <alignment vertical="center"/>
    </xf>
    <xf numFmtId="0" fontId="25" fillId="0" borderId="35" xfId="8" applyFont="1" applyBorder="1">
      <alignment vertical="center"/>
    </xf>
    <xf numFmtId="0" fontId="25" fillId="0" borderId="51" xfId="8" applyFont="1" applyBorder="1">
      <alignment vertical="center"/>
    </xf>
    <xf numFmtId="0" fontId="25" fillId="0" borderId="33" xfId="8" applyFont="1" applyBorder="1">
      <alignment vertical="center"/>
    </xf>
    <xf numFmtId="0" fontId="25" fillId="0" borderId="36" xfId="8" applyFont="1" applyBorder="1">
      <alignment vertical="center"/>
    </xf>
    <xf numFmtId="0" fontId="25" fillId="0" borderId="38" xfId="8" applyFont="1" applyBorder="1">
      <alignment vertical="center"/>
    </xf>
    <xf numFmtId="0" fontId="25" fillId="0" borderId="183" xfId="8" applyFont="1" applyBorder="1" applyAlignment="1">
      <alignment horizontal="center" vertical="center" wrapText="1"/>
    </xf>
    <xf numFmtId="0" fontId="25" fillId="0" borderId="185"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79"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7" xfId="8" applyFont="1" applyFill="1" applyBorder="1" applyAlignment="1">
      <alignment vertical="center" wrapText="1"/>
    </xf>
    <xf numFmtId="0" fontId="24" fillId="0" borderId="13" xfId="8" applyFont="1" applyFill="1" applyBorder="1" applyAlignment="1">
      <alignment vertical="center" wrapText="1"/>
    </xf>
    <xf numFmtId="0" fontId="24" fillId="0" borderId="8" xfId="8" applyFont="1" applyFill="1" applyBorder="1" applyAlignment="1">
      <alignment vertical="center" wrapText="1"/>
    </xf>
    <xf numFmtId="0" fontId="24" fillId="0" borderId="14" xfId="8" applyFont="1" applyFill="1" applyBorder="1" applyAlignment="1">
      <alignment vertical="center" wrapText="1"/>
    </xf>
    <xf numFmtId="0" fontId="24" fillId="0" borderId="56" xfId="8" applyFont="1" applyFill="1" applyBorder="1" applyAlignment="1">
      <alignment vertical="center" wrapText="1"/>
    </xf>
    <xf numFmtId="0" fontId="24" fillId="0" borderId="15" xfId="8" applyFont="1" applyFill="1" applyBorder="1" applyAlignment="1">
      <alignment vertical="center" wrapText="1"/>
    </xf>
    <xf numFmtId="0" fontId="24" fillId="0" borderId="22" xfId="7" applyFont="1" applyFill="1" applyBorder="1" applyAlignment="1">
      <alignment horizontal="left" vertical="center"/>
    </xf>
    <xf numFmtId="0" fontId="24" fillId="0" borderId="50" xfId="7" applyFont="1" applyFill="1" applyBorder="1" applyAlignment="1">
      <alignment horizontal="left" vertical="center"/>
    </xf>
    <xf numFmtId="0" fontId="24" fillId="0" borderId="35" xfId="7" applyFont="1" applyFill="1" applyBorder="1" applyAlignment="1">
      <alignment horizontal="left" vertical="center"/>
    </xf>
    <xf numFmtId="0" fontId="24" fillId="0" borderId="51" xfId="7" applyFont="1" applyFill="1" applyBorder="1" applyAlignment="1">
      <alignment horizontal="left" vertical="center"/>
    </xf>
    <xf numFmtId="0" fontId="24" fillId="0" borderId="32" xfId="7" applyFont="1" applyFill="1" applyBorder="1" applyAlignment="1">
      <alignment horizontal="center" vertical="center" shrinkToFit="1"/>
    </xf>
    <xf numFmtId="0" fontId="24" fillId="0" borderId="35" xfId="7" applyFont="1" applyFill="1" applyBorder="1" applyAlignment="1">
      <alignment horizontal="center" vertical="center" shrinkToFit="1"/>
    </xf>
    <xf numFmtId="0" fontId="24" fillId="0" borderId="51" xfId="7" applyFont="1" applyFill="1" applyBorder="1" applyAlignment="1">
      <alignment horizontal="center" vertical="center" shrinkToFit="1"/>
    </xf>
    <xf numFmtId="0" fontId="24" fillId="0" borderId="36" xfId="7" applyFont="1" applyFill="1" applyBorder="1" applyAlignment="1">
      <alignment horizontal="left" vertical="center"/>
    </xf>
    <xf numFmtId="0" fontId="24" fillId="0" borderId="52" xfId="7" applyFont="1" applyFill="1" applyBorder="1" applyAlignment="1">
      <alignment horizontal="left" vertical="center"/>
    </xf>
    <xf numFmtId="0" fontId="24" fillId="0" borderId="12" xfId="7" applyFont="1" applyFill="1" applyBorder="1" applyAlignment="1">
      <alignment vertical="center" wrapText="1"/>
    </xf>
    <xf numFmtId="0" fontId="24" fillId="0" borderId="16" xfId="7" applyFont="1" applyFill="1" applyBorder="1" applyAlignment="1">
      <alignment vertical="center" wrapText="1"/>
    </xf>
    <xf numFmtId="0" fontId="29" fillId="0" borderId="19" xfId="6" applyFont="1" applyFill="1" applyBorder="1" applyAlignment="1" applyProtection="1">
      <alignment horizontal="left" vertical="center" wrapText="1"/>
    </xf>
    <xf numFmtId="0" fontId="29" fillId="0" borderId="53" xfId="6" applyFont="1" applyFill="1" applyBorder="1" applyAlignment="1" applyProtection="1">
      <alignment horizontal="left" vertical="center" wrapText="1"/>
    </xf>
    <xf numFmtId="0" fontId="29" fillId="0" borderId="23" xfId="6" applyFont="1" applyFill="1" applyBorder="1" applyAlignment="1" applyProtection="1">
      <alignment horizontal="left" vertical="center"/>
    </xf>
    <xf numFmtId="0" fontId="29" fillId="0" borderId="54" xfId="6" applyFont="1" applyFill="1" applyBorder="1" applyAlignment="1" applyProtection="1">
      <alignment horizontal="left" vertical="center"/>
    </xf>
    <xf numFmtId="0" fontId="29" fillId="0" borderId="35" xfId="6" applyFont="1" applyFill="1" applyBorder="1" applyAlignment="1" applyProtection="1">
      <alignment horizontal="left" vertical="center"/>
    </xf>
    <xf numFmtId="0" fontId="29" fillId="0" borderId="51" xfId="6" applyFont="1" applyFill="1" applyBorder="1" applyAlignment="1" applyProtection="1">
      <alignment horizontal="left" vertical="center"/>
    </xf>
    <xf numFmtId="0" fontId="29" fillId="0" borderId="32" xfId="6" applyFont="1" applyFill="1" applyBorder="1" applyAlignment="1" applyProtection="1">
      <alignment horizontal="left" vertical="center" wrapText="1"/>
      <protection locked="0"/>
    </xf>
    <xf numFmtId="0" fontId="29" fillId="0" borderId="35" xfId="6" applyFont="1" applyFill="1" applyBorder="1" applyAlignment="1" applyProtection="1">
      <alignment horizontal="left" vertical="center" wrapText="1"/>
      <protection locked="0"/>
    </xf>
    <xf numFmtId="0" fontId="29" fillId="0" borderId="51" xfId="6" applyFont="1" applyFill="1" applyBorder="1" applyAlignment="1" applyProtection="1">
      <alignment horizontal="left" vertical="center" wrapText="1"/>
      <protection locked="0"/>
    </xf>
    <xf numFmtId="0" fontId="29" fillId="0" borderId="33" xfId="6" applyFont="1" applyFill="1" applyBorder="1" applyAlignment="1" applyProtection="1">
      <alignment horizontal="left" vertical="center" wrapText="1"/>
      <protection locked="0"/>
    </xf>
    <xf numFmtId="0" fontId="29" fillId="0" borderId="36" xfId="6" applyFont="1" applyFill="1" applyBorder="1" applyAlignment="1" applyProtection="1">
      <alignment horizontal="left" vertical="center" wrapText="1"/>
      <protection locked="0"/>
    </xf>
    <xf numFmtId="0" fontId="29" fillId="0" borderId="52" xfId="6" applyFont="1" applyFill="1" applyBorder="1" applyAlignment="1" applyProtection="1">
      <alignment horizontal="left" vertical="center" wrapText="1"/>
      <protection locked="0"/>
    </xf>
    <xf numFmtId="0" fontId="29" fillId="0" borderId="18" xfId="6" applyFont="1" applyFill="1" applyBorder="1" applyAlignment="1" applyProtection="1">
      <alignment horizontal="left" vertical="center"/>
    </xf>
    <xf numFmtId="0" fontId="29" fillId="0" borderId="64" xfId="6" applyFont="1" applyFill="1" applyBorder="1" applyAlignment="1" applyProtection="1">
      <alignment horizontal="left" vertical="center"/>
    </xf>
    <xf numFmtId="0" fontId="0" fillId="3" borderId="0" xfId="1" applyFont="1" applyFill="1" applyAlignment="1">
      <alignment vertical="center"/>
    </xf>
    <xf numFmtId="0" fontId="1" fillId="3" borderId="0" xfId="1" applyFill="1" applyAlignment="1" applyProtection="1">
      <alignment vertical="center"/>
      <protection hidden="1"/>
    </xf>
    <xf numFmtId="0" fontId="3" fillId="0" borderId="0" xfId="19" applyFont="1">
      <alignment vertical="center"/>
    </xf>
    <xf numFmtId="0" fontId="1" fillId="3" borderId="0" xfId="1" applyFill="1" applyAlignment="1">
      <alignment vertical="center"/>
    </xf>
    <xf numFmtId="0" fontId="3" fillId="0" borderId="30" xfId="19" applyFont="1" applyBorder="1">
      <alignment vertical="center"/>
    </xf>
    <xf numFmtId="0" fontId="3" fillId="0" borderId="23" xfId="19" applyFont="1" applyBorder="1">
      <alignment vertical="center"/>
    </xf>
    <xf numFmtId="189" fontId="3" fillId="0" borderId="23" xfId="19" applyNumberFormat="1" applyFont="1" applyBorder="1">
      <alignment vertical="center"/>
    </xf>
    <xf numFmtId="0" fontId="3" fillId="0" borderId="16" xfId="19" applyFont="1" applyBorder="1">
      <alignment vertical="center"/>
    </xf>
    <xf numFmtId="0" fontId="3" fillId="0" borderId="42" xfId="19" applyFont="1" applyBorder="1">
      <alignment vertical="center"/>
    </xf>
    <xf numFmtId="0" fontId="3" fillId="0" borderId="14" xfId="19" applyFont="1" applyBorder="1">
      <alignment vertical="center"/>
    </xf>
    <xf numFmtId="0" fontId="3" fillId="0" borderId="31" xfId="19" applyFont="1" applyBorder="1">
      <alignment vertical="center"/>
    </xf>
    <xf numFmtId="0" fontId="3" fillId="0" borderId="34" xfId="19" applyFont="1" applyBorder="1">
      <alignment vertical="center"/>
    </xf>
    <xf numFmtId="0" fontId="3" fillId="0" borderId="15" xfId="19" applyFont="1" applyBorder="1">
      <alignment vertical="center"/>
    </xf>
    <xf numFmtId="0" fontId="3" fillId="0" borderId="35" xfId="19" applyFont="1" applyBorder="1">
      <alignment vertical="center"/>
    </xf>
    <xf numFmtId="0" fontId="17" fillId="0" borderId="30" xfId="19" applyFont="1" applyBorder="1">
      <alignment vertical="center"/>
    </xf>
    <xf numFmtId="178" fontId="0" fillId="0" borderId="0" xfId="19" applyNumberFormat="1" applyFont="1">
      <alignment vertical="center"/>
    </xf>
    <xf numFmtId="178" fontId="3" fillId="0" borderId="0" xfId="19" applyNumberFormat="1" applyFont="1">
      <alignment vertical="center"/>
    </xf>
    <xf numFmtId="0" fontId="3" fillId="0" borderId="30" xfId="19" applyFont="1" applyBorder="1" applyAlignment="1" applyProtection="1">
      <alignment horizontal="left" vertical="top" wrapText="1"/>
      <protection locked="0"/>
    </xf>
    <xf numFmtId="0" fontId="3" fillId="0" borderId="23" xfId="19" applyFont="1" applyBorder="1" applyAlignment="1" applyProtection="1">
      <alignment horizontal="left" vertical="top" wrapText="1"/>
      <protection locked="0"/>
    </xf>
    <xf numFmtId="0" fontId="3" fillId="0" borderId="16" xfId="19" applyFont="1" applyBorder="1" applyAlignment="1" applyProtection="1">
      <alignment horizontal="left" vertical="top" wrapText="1"/>
      <protection locked="0"/>
    </xf>
    <xf numFmtId="0" fontId="3" fillId="0" borderId="42" xfId="19" applyFont="1" applyBorder="1" applyAlignment="1" applyProtection="1">
      <alignment horizontal="left" vertical="top" wrapText="1"/>
      <protection locked="0"/>
    </xf>
    <xf numFmtId="0" fontId="3" fillId="0" borderId="0" xfId="19" applyFont="1" applyAlignment="1" applyProtection="1">
      <alignment horizontal="left" vertical="top" wrapText="1"/>
      <protection locked="0"/>
    </xf>
    <xf numFmtId="0" fontId="3" fillId="0" borderId="14" xfId="19" applyFont="1" applyBorder="1" applyAlignment="1" applyProtection="1">
      <alignment horizontal="left" vertical="top" wrapText="1"/>
      <protection locked="0"/>
    </xf>
    <xf numFmtId="0" fontId="3" fillId="0" borderId="31" xfId="19" applyFont="1" applyBorder="1" applyAlignment="1" applyProtection="1">
      <alignment horizontal="left" vertical="top" wrapText="1"/>
      <protection locked="0"/>
    </xf>
    <xf numFmtId="0" fontId="3" fillId="0" borderId="34" xfId="19" applyFont="1" applyBorder="1" applyAlignment="1" applyProtection="1">
      <alignment horizontal="left" vertical="top" wrapText="1"/>
      <protection locked="0"/>
    </xf>
    <xf numFmtId="0" fontId="3" fillId="0" borderId="15" xfId="19" applyFont="1" applyBorder="1" applyAlignment="1" applyProtection="1">
      <alignment horizontal="left" vertical="top" wrapText="1"/>
      <protection locked="0"/>
    </xf>
    <xf numFmtId="187" fontId="3" fillId="3" borderId="0" xfId="18" applyNumberFormat="1" applyFont="1" applyFill="1" applyAlignment="1">
      <alignment vertical="center" wrapText="1"/>
    </xf>
    <xf numFmtId="0" fontId="3" fillId="0" borderId="0" xfId="19" applyFont="1" applyAlignment="1">
      <alignment horizontal="center" vertical="center"/>
    </xf>
    <xf numFmtId="49" fontId="3" fillId="3" borderId="0" xfId="18" applyNumberFormat="1" applyFont="1" applyFill="1" applyAlignment="1">
      <alignment horizontal="center" vertical="center" wrapText="1"/>
    </xf>
    <xf numFmtId="49" fontId="3" fillId="3" borderId="0" xfId="18" applyNumberFormat="1" applyFont="1" applyFill="1" applyAlignment="1">
      <alignment horizontal="center" vertical="center"/>
    </xf>
    <xf numFmtId="0" fontId="3" fillId="0" borderId="32" xfId="19" applyFont="1" applyBorder="1" applyAlignment="1">
      <alignment horizontal="center" vertical="center"/>
    </xf>
    <xf numFmtId="0" fontId="3" fillId="0" borderId="35" xfId="19" applyFont="1" applyBorder="1" applyAlignment="1">
      <alignment horizontal="center" vertical="center"/>
    </xf>
    <xf numFmtId="0" fontId="3" fillId="0" borderId="37" xfId="19" applyFont="1" applyBorder="1" applyAlignment="1">
      <alignment horizontal="center" vertical="center"/>
    </xf>
    <xf numFmtId="0" fontId="3" fillId="0" borderId="74" xfId="19" applyFont="1" applyBorder="1" applyAlignment="1">
      <alignment horizontal="center" vertical="center"/>
    </xf>
    <xf numFmtId="187" fontId="3" fillId="3" borderId="0" xfId="18" applyNumberFormat="1" applyFont="1" applyFill="1" applyAlignment="1">
      <alignment horizontal="center" vertical="center" wrapText="1"/>
    </xf>
    <xf numFmtId="187" fontId="3" fillId="0" borderId="0" xfId="18" applyNumberFormat="1" applyFont="1" applyAlignment="1">
      <alignment horizontal="center" vertical="center" wrapText="1"/>
    </xf>
    <xf numFmtId="184" fontId="3" fillId="3" borderId="0" xfId="18" applyNumberFormat="1" applyFont="1" applyFill="1" applyAlignment="1">
      <alignment horizontal="center" vertical="center"/>
    </xf>
    <xf numFmtId="187" fontId="3" fillId="3" borderId="74" xfId="18" applyNumberFormat="1" applyFont="1" applyFill="1" applyBorder="1" applyAlignment="1">
      <alignment horizontal="center" vertical="center" wrapText="1"/>
    </xf>
    <xf numFmtId="184" fontId="3" fillId="3" borderId="74" xfId="18" applyNumberFormat="1" applyFont="1" applyFill="1" applyBorder="1" applyAlignment="1">
      <alignment horizontal="center" vertical="center"/>
    </xf>
    <xf numFmtId="178" fontId="3" fillId="0" borderId="42" xfId="19" applyNumberFormat="1" applyFont="1" applyBorder="1">
      <alignment vertical="center"/>
    </xf>
    <xf numFmtId="178" fontId="1" fillId="0" borderId="0" xfId="19" applyNumberFormat="1" applyAlignment="1">
      <alignment horizontal="center" vertical="center"/>
    </xf>
    <xf numFmtId="178" fontId="3" fillId="0" borderId="14" xfId="19" applyNumberFormat="1" applyFont="1" applyBorder="1">
      <alignment vertical="center"/>
    </xf>
    <xf numFmtId="191" fontId="3" fillId="0" borderId="0" xfId="19" applyNumberFormat="1" applyFont="1">
      <alignment vertical="center"/>
    </xf>
    <xf numFmtId="178" fontId="3" fillId="0" borderId="31" xfId="19" applyNumberFormat="1" applyFont="1" applyBorder="1">
      <alignment vertical="center"/>
    </xf>
    <xf numFmtId="178" fontId="3" fillId="0" borderId="34" xfId="19" applyNumberFormat="1" applyFont="1" applyBorder="1">
      <alignment vertical="center"/>
    </xf>
    <xf numFmtId="189" fontId="3" fillId="0" borderId="34" xfId="19" applyNumberFormat="1" applyFont="1" applyBorder="1">
      <alignment vertical="center"/>
    </xf>
    <xf numFmtId="178" fontId="3" fillId="0" borderId="15" xfId="19" applyNumberFormat="1" applyFont="1" applyBorder="1">
      <alignment vertical="center"/>
    </xf>
    <xf numFmtId="0" fontId="17" fillId="0" borderId="42" xfId="19" applyFont="1" applyBorder="1">
      <alignment vertical="center"/>
    </xf>
    <xf numFmtId="189" fontId="3" fillId="0" borderId="0" xfId="18" applyNumberFormat="1" applyFont="1">
      <alignment vertical="center"/>
    </xf>
    <xf numFmtId="178" fontId="1" fillId="0" borderId="0" xfId="13" applyNumberFormat="1" applyAlignment="1">
      <alignment vertical="center"/>
    </xf>
    <xf numFmtId="183" fontId="1" fillId="0" borderId="0" xfId="14" applyNumberFormat="1" applyAlignment="1">
      <alignment horizontal="right" vertical="center"/>
    </xf>
    <xf numFmtId="184" fontId="1" fillId="0" borderId="0" xfId="14" applyNumberFormat="1" applyAlignment="1">
      <alignment horizontal="right" vertical="center"/>
    </xf>
    <xf numFmtId="178" fontId="3" fillId="3" borderId="0" xfId="19" applyNumberFormat="1" applyFont="1" applyFill="1" applyAlignment="1">
      <alignment vertical="center" wrapText="1"/>
    </xf>
    <xf numFmtId="178" fontId="1" fillId="0" borderId="0" xfId="19" applyNumberFormat="1" applyAlignment="1">
      <alignment horizontal="center" vertical="center"/>
    </xf>
    <xf numFmtId="184" fontId="3" fillId="3" borderId="0" xfId="18" applyNumberFormat="1" applyFont="1" applyFill="1" applyAlignment="1">
      <alignment horizontal="center" vertical="center" wrapText="1"/>
    </xf>
    <xf numFmtId="184" fontId="3" fillId="0" borderId="0" xfId="19" applyNumberFormat="1" applyFont="1" applyAlignment="1">
      <alignment horizontal="center" vertical="center"/>
    </xf>
    <xf numFmtId="0" fontId="45" fillId="0" borderId="0" xfId="20" applyFont="1">
      <alignment vertical="center"/>
    </xf>
  </cellXfs>
  <cellStyles count="21">
    <cellStyle name="標準" xfId="0" builtinId="0"/>
    <cellStyle name="標準 2" xfId="1" xr:uid="{00000000-0005-0000-0000-000001000000}"/>
    <cellStyle name="標準 2 2" xfId="2" xr:uid="{00000000-0005-0000-0000-000002000000}"/>
    <cellStyle name="標準 2 3" xfId="3" xr:uid="{00000000-0005-0000-0000-000003000000}"/>
    <cellStyle name="標準 3" xfId="4" xr:uid="{00000000-0005-0000-0000-000004000000}"/>
    <cellStyle name="標準 4" xfId="5" xr:uid="{00000000-0005-0000-0000-000005000000}"/>
    <cellStyle name="標準 4_APAHO401600" xfId="6" xr:uid="{00000000-0005-0000-0000-000006000000}"/>
    <cellStyle name="標準 4_APAHO4019001" xfId="7" xr:uid="{00000000-0005-0000-0000-000007000000}"/>
    <cellStyle name="標準 4_ZJ08_022012_青森市_2010" xfId="8" xr:uid="{00000000-0005-0000-0000-000008000000}"/>
    <cellStyle name="標準 6" xfId="9" xr:uid="{00000000-0005-0000-0000-000009000000}"/>
    <cellStyle name="標準 6_APAHO401000" xfId="10" xr:uid="{00000000-0005-0000-0000-00000A000000}"/>
    <cellStyle name="標準 6_APAHO401200_O-JJ1016-001-3_財政状況資料集(決算状況カード(各会計・関係団体))(Rev2)2" xfId="11" xr:uid="{00000000-0005-0000-0000-00000B000000}"/>
    <cellStyle name="標準 6_APAHO402200_O-JJ1016-001-3_財政状況資料集(決算状況カード(各会計・関係団体))(Rev2)2" xfId="12" xr:uid="{00000000-0005-0000-0000-00000C000000}"/>
    <cellStyle name="標準 7" xfId="20" xr:uid="{3D9F9ADF-6CC6-48F9-A945-EA3D2A764354}"/>
    <cellStyle name="標準_【レイアウト】（県）資料３（Ｐ２）　歳出比較分析表" xfId="19" xr:uid="{00000000-0005-0000-0000-000013000000}"/>
    <cellStyle name="標準_【レイアウト】（市）資料３（Ｐ２）　歳出比較分析表" xfId="18" xr:uid="{00000000-0005-0000-0000-000012000000}"/>
    <cellStyle name="標準_APAHO251300" xfId="13" xr:uid="{00000000-0005-0000-0000-00000D000000}"/>
    <cellStyle name="標準_APAHO252300" xfId="14" xr:uid="{00000000-0005-0000-0000-00000E000000}"/>
    <cellStyle name="標準_Book1" xfId="15" xr:uid="{00000000-0005-0000-0000-00000F000000}"/>
    <cellStyle name="標準_O-JJ0722-001-3_決算状況カード(各会計・関係団体)_O-JJ1016-001-3_財政状況資料集(決算状況カード(各会計・関係団体))(Rev2)2" xfId="16" xr:uid="{00000000-0005-0000-0000-000010000000}"/>
    <cellStyle name="標準_O-JJ0722-001-8_連結実質赤字比率に係る赤字・黒字の構成分析" xfId="17" xr:uid="{00000000-0005-0000-0000-00001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83103</c:v>
                </c:pt>
                <c:pt idx="1">
                  <c:v>84459</c:v>
                </c:pt>
                <c:pt idx="2">
                  <c:v>74568</c:v>
                </c:pt>
                <c:pt idx="3">
                  <c:v>73693</c:v>
                </c:pt>
                <c:pt idx="4">
                  <c:v>79401</c:v>
                </c:pt>
              </c:numCache>
            </c:numRef>
          </c:val>
          <c:smooth val="0"/>
          <c:extLst>
            <c:ext xmlns:c16="http://schemas.microsoft.com/office/drawing/2014/chart" uri="{C3380CC4-5D6E-409C-BE32-E72D297353CC}">
              <c16:uniqueId val="{00000000-3A57-480C-9C88-BDA39BC6F1F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79366</c:v>
                </c:pt>
                <c:pt idx="1">
                  <c:v>89003</c:v>
                </c:pt>
                <c:pt idx="2">
                  <c:v>107209</c:v>
                </c:pt>
                <c:pt idx="3">
                  <c:v>60205</c:v>
                </c:pt>
                <c:pt idx="4">
                  <c:v>90348</c:v>
                </c:pt>
              </c:numCache>
            </c:numRef>
          </c:val>
          <c:smooth val="0"/>
          <c:extLst>
            <c:ext xmlns:c16="http://schemas.microsoft.com/office/drawing/2014/chart" uri="{C3380CC4-5D6E-409C-BE32-E72D297353CC}">
              <c16:uniqueId val="{00000001-3A57-480C-9C88-BDA39BC6F1FF}"/>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14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815884476536E-2"/>
              <c:y val="7.5163557575437301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0.8</c:v>
                </c:pt>
                <c:pt idx="1">
                  <c:v>0.88</c:v>
                </c:pt>
                <c:pt idx="2">
                  <c:v>4.3099999999999996</c:v>
                </c:pt>
                <c:pt idx="3">
                  <c:v>2.29</c:v>
                </c:pt>
                <c:pt idx="4">
                  <c:v>2.71</c:v>
                </c:pt>
              </c:numCache>
            </c:numRef>
          </c:val>
          <c:extLst>
            <c:ext xmlns:c16="http://schemas.microsoft.com/office/drawing/2014/chart" uri="{C3380CC4-5D6E-409C-BE32-E72D297353CC}">
              <c16:uniqueId val="{00000000-377F-4809-8C06-F58B0808DFC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12.52</c:v>
                </c:pt>
                <c:pt idx="1">
                  <c:v>11.72</c:v>
                </c:pt>
                <c:pt idx="2">
                  <c:v>11.72</c:v>
                </c:pt>
                <c:pt idx="3">
                  <c:v>14.5</c:v>
                </c:pt>
                <c:pt idx="4">
                  <c:v>15.7</c:v>
                </c:pt>
              </c:numCache>
            </c:numRef>
          </c:val>
          <c:extLst>
            <c:ext xmlns:c16="http://schemas.microsoft.com/office/drawing/2014/chart" uri="{C3380CC4-5D6E-409C-BE32-E72D297353CC}">
              <c16:uniqueId val="{00000001-377F-4809-8C06-F58B0808DFCE}"/>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-1.82</c:v>
                </c:pt>
                <c:pt idx="1">
                  <c:v>-0.54</c:v>
                </c:pt>
                <c:pt idx="2">
                  <c:v>3.91</c:v>
                </c:pt>
                <c:pt idx="3">
                  <c:v>0.06</c:v>
                </c:pt>
                <c:pt idx="4">
                  <c:v>1.58</c:v>
                </c:pt>
              </c:numCache>
            </c:numRef>
          </c:val>
          <c:smooth val="0"/>
          <c:extLst>
            <c:ext xmlns:c16="http://schemas.microsoft.com/office/drawing/2014/chart" uri="{C3380CC4-5D6E-409C-BE32-E72D297353CC}">
              <c16:uniqueId val="{00000002-377F-4809-8C06-F58B0808DFCE}"/>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4.2699999999999996</c:v>
                </c:pt>
                <c:pt idx="2">
                  <c:v>#N/A</c:v>
                </c:pt>
                <c:pt idx="3">
                  <c:v>4.7300000000000004</c:v>
                </c:pt>
                <c:pt idx="4">
                  <c:v>#N/A</c:v>
                </c:pt>
                <c:pt idx="5">
                  <c:v>5.0199999999999996</c:v>
                </c:pt>
                <c:pt idx="6">
                  <c:v>#N/A</c:v>
                </c:pt>
                <c:pt idx="7">
                  <c:v>5.46</c:v>
                </c:pt>
                <c:pt idx="8">
                  <c:v>0</c:v>
                </c:pt>
                <c:pt idx="9">
                  <c:v>0</c:v>
                </c:pt>
              </c:numCache>
            </c:numRef>
          </c:val>
          <c:extLst>
            <c:ext xmlns:c16="http://schemas.microsoft.com/office/drawing/2014/chart" uri="{C3380CC4-5D6E-409C-BE32-E72D297353CC}">
              <c16:uniqueId val="{00000000-8B71-48CB-81FA-D272D3743A5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B71-48CB-81FA-D272D3743A55}"/>
            </c:ext>
          </c:extLst>
        </c:ser>
        <c:ser>
          <c:idx val="2"/>
          <c:order val="2"/>
          <c:tx>
            <c:strRef>
              <c:f>データシート!$A$29</c:f>
              <c:strCache>
                <c:ptCount val="1"/>
                <c:pt idx="0">
                  <c:v>診療所特別会計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0.03</c:v>
                </c:pt>
                <c:pt idx="2">
                  <c:v>#N/A</c:v>
                </c:pt>
                <c:pt idx="3">
                  <c:v>7.0000000000000007E-2</c:v>
                </c:pt>
                <c:pt idx="4">
                  <c:v>#N/A</c:v>
                </c:pt>
                <c:pt idx="5">
                  <c:v>0.1</c:v>
                </c:pt>
                <c:pt idx="6">
                  <c:v>#N/A</c:v>
                </c:pt>
                <c:pt idx="7">
                  <c:v>7.0000000000000007E-2</c:v>
                </c:pt>
                <c:pt idx="8">
                  <c:v>#N/A</c:v>
                </c:pt>
                <c:pt idx="9">
                  <c:v>0.01</c:v>
                </c:pt>
              </c:numCache>
            </c:numRef>
          </c:val>
          <c:extLst>
            <c:ext xmlns:c16="http://schemas.microsoft.com/office/drawing/2014/chart" uri="{C3380CC4-5D6E-409C-BE32-E72D297353CC}">
              <c16:uniqueId val="{00000002-8B71-48CB-81FA-D272D3743A55}"/>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0.01</c:v>
                </c:pt>
                <c:pt idx="2">
                  <c:v>#N/A</c:v>
                </c:pt>
                <c:pt idx="3">
                  <c:v>0.01</c:v>
                </c:pt>
                <c:pt idx="4">
                  <c:v>#N/A</c:v>
                </c:pt>
                <c:pt idx="5">
                  <c:v>0.02</c:v>
                </c:pt>
                <c:pt idx="6">
                  <c:v>#N/A</c:v>
                </c:pt>
                <c:pt idx="7">
                  <c:v>0.01</c:v>
                </c:pt>
                <c:pt idx="8">
                  <c:v>#N/A</c:v>
                </c:pt>
                <c:pt idx="9">
                  <c:v>0.03</c:v>
                </c:pt>
              </c:numCache>
            </c:numRef>
          </c:val>
          <c:extLst>
            <c:ext xmlns:c16="http://schemas.microsoft.com/office/drawing/2014/chart" uri="{C3380CC4-5D6E-409C-BE32-E72D297353CC}">
              <c16:uniqueId val="{00000003-8B71-48CB-81FA-D272D3743A55}"/>
            </c:ext>
          </c:extLst>
        </c:ser>
        <c:ser>
          <c:idx val="4"/>
          <c:order val="4"/>
          <c:tx>
            <c:strRef>
              <c:f>データシート!$A$31</c:f>
              <c:strCache>
                <c:ptCount val="1"/>
                <c:pt idx="0">
                  <c:v>農業集落排水事業特別会計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0.02</c:v>
                </c:pt>
                <c:pt idx="2">
                  <c:v>#N/A</c:v>
                </c:pt>
                <c:pt idx="3">
                  <c:v>0.06</c:v>
                </c:pt>
                <c:pt idx="4">
                  <c:v>#N/A</c:v>
                </c:pt>
                <c:pt idx="5">
                  <c:v>0</c:v>
                </c:pt>
                <c:pt idx="6">
                  <c:v>#N/A</c:v>
                </c:pt>
                <c:pt idx="7">
                  <c:v>0.06</c:v>
                </c:pt>
                <c:pt idx="8">
                  <c:v>#N/A</c:v>
                </c:pt>
                <c:pt idx="9">
                  <c:v>7.0000000000000007E-2</c:v>
                </c:pt>
              </c:numCache>
            </c:numRef>
          </c:val>
          <c:extLst>
            <c:ext xmlns:c16="http://schemas.microsoft.com/office/drawing/2014/chart" uri="{C3380CC4-5D6E-409C-BE32-E72D297353CC}">
              <c16:uniqueId val="{00000004-8B71-48CB-81FA-D272D3743A55}"/>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0.02</c:v>
                </c:pt>
                <c:pt idx="2">
                  <c:v>#N/A</c:v>
                </c:pt>
                <c:pt idx="3">
                  <c:v>0.09</c:v>
                </c:pt>
                <c:pt idx="4">
                  <c:v>#N/A</c:v>
                </c:pt>
                <c:pt idx="5">
                  <c:v>0.03</c:v>
                </c:pt>
                <c:pt idx="6">
                  <c:v>#N/A</c:v>
                </c:pt>
                <c:pt idx="7">
                  <c:v>0.11</c:v>
                </c:pt>
                <c:pt idx="8">
                  <c:v>#N/A</c:v>
                </c:pt>
                <c:pt idx="9">
                  <c:v>0.09</c:v>
                </c:pt>
              </c:numCache>
            </c:numRef>
          </c:val>
          <c:extLst>
            <c:ext xmlns:c16="http://schemas.microsoft.com/office/drawing/2014/chart" uri="{C3380CC4-5D6E-409C-BE32-E72D297353CC}">
              <c16:uniqueId val="{00000005-8B71-48CB-81FA-D272D3743A55}"/>
            </c:ext>
          </c:extLst>
        </c:ser>
        <c:ser>
          <c:idx val="6"/>
          <c:order val="6"/>
          <c:tx>
            <c:strRef>
              <c:f>データシート!$A$33</c:f>
              <c:strCache>
                <c:ptCount val="1"/>
                <c:pt idx="0">
                  <c:v>電気事業特別会計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0.24</c:v>
                </c:pt>
                <c:pt idx="2">
                  <c:v>#N/A</c:v>
                </c:pt>
                <c:pt idx="3">
                  <c:v>0.14000000000000001</c:v>
                </c:pt>
                <c:pt idx="4">
                  <c:v>#N/A</c:v>
                </c:pt>
                <c:pt idx="5">
                  <c:v>0.08</c:v>
                </c:pt>
                <c:pt idx="6">
                  <c:v>#N/A</c:v>
                </c:pt>
                <c:pt idx="7">
                  <c:v>0.18</c:v>
                </c:pt>
                <c:pt idx="8">
                  <c:v>#N/A</c:v>
                </c:pt>
                <c:pt idx="9">
                  <c:v>0.13</c:v>
                </c:pt>
              </c:numCache>
            </c:numRef>
          </c:val>
          <c:extLst>
            <c:ext xmlns:c16="http://schemas.microsoft.com/office/drawing/2014/chart" uri="{C3380CC4-5D6E-409C-BE32-E72D297353CC}">
              <c16:uniqueId val="{00000006-8B71-48CB-81FA-D272D3743A55}"/>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0.3</c:v>
                </c:pt>
                <c:pt idx="2">
                  <c:v>#N/A</c:v>
                </c:pt>
                <c:pt idx="3">
                  <c:v>0.31</c:v>
                </c:pt>
                <c:pt idx="4">
                  <c:v>#N/A</c:v>
                </c:pt>
                <c:pt idx="5">
                  <c:v>0.49</c:v>
                </c:pt>
                <c:pt idx="6">
                  <c:v>#N/A</c:v>
                </c:pt>
                <c:pt idx="7">
                  <c:v>0.36</c:v>
                </c:pt>
                <c:pt idx="8">
                  <c:v>#N/A</c:v>
                </c:pt>
                <c:pt idx="9">
                  <c:v>0.21</c:v>
                </c:pt>
              </c:numCache>
            </c:numRef>
          </c:val>
          <c:extLst>
            <c:ext xmlns:c16="http://schemas.microsoft.com/office/drawing/2014/chart" uri="{C3380CC4-5D6E-409C-BE32-E72D297353CC}">
              <c16:uniqueId val="{00000007-8B71-48CB-81FA-D272D3743A55}"/>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0.34</c:v>
                </c:pt>
                <c:pt idx="2">
                  <c:v>#N/A</c:v>
                </c:pt>
                <c:pt idx="3">
                  <c:v>0.19</c:v>
                </c:pt>
                <c:pt idx="4">
                  <c:v>#N/A</c:v>
                </c:pt>
                <c:pt idx="5">
                  <c:v>0.96</c:v>
                </c:pt>
                <c:pt idx="6">
                  <c:v>#N/A</c:v>
                </c:pt>
                <c:pt idx="7">
                  <c:v>1.69</c:v>
                </c:pt>
                <c:pt idx="8">
                  <c:v>#N/A</c:v>
                </c:pt>
                <c:pt idx="9">
                  <c:v>1.06</c:v>
                </c:pt>
              </c:numCache>
            </c:numRef>
          </c:val>
          <c:extLst>
            <c:ext xmlns:c16="http://schemas.microsoft.com/office/drawing/2014/chart" uri="{C3380CC4-5D6E-409C-BE32-E72D297353CC}">
              <c16:uniqueId val="{00000008-8B71-48CB-81FA-D272D3743A5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0.8</c:v>
                </c:pt>
                <c:pt idx="2">
                  <c:v>#N/A</c:v>
                </c:pt>
                <c:pt idx="3">
                  <c:v>0.88</c:v>
                </c:pt>
                <c:pt idx="4">
                  <c:v>#N/A</c:v>
                </c:pt>
                <c:pt idx="5">
                  <c:v>4.3099999999999996</c:v>
                </c:pt>
                <c:pt idx="6">
                  <c:v>#N/A</c:v>
                </c:pt>
                <c:pt idx="7">
                  <c:v>2.29</c:v>
                </c:pt>
                <c:pt idx="8">
                  <c:v>#N/A</c:v>
                </c:pt>
                <c:pt idx="9">
                  <c:v>2.71</c:v>
                </c:pt>
              </c:numCache>
            </c:numRef>
          </c:val>
          <c:extLst>
            <c:ext xmlns:c16="http://schemas.microsoft.com/office/drawing/2014/chart" uri="{C3380CC4-5D6E-409C-BE32-E72D297353CC}">
              <c16:uniqueId val="{00000009-8B71-48CB-81FA-D272D3743A55}"/>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2165</c:v>
                </c:pt>
                <c:pt idx="5">
                  <c:v>2112</c:v>
                </c:pt>
                <c:pt idx="8">
                  <c:v>2096</c:v>
                </c:pt>
                <c:pt idx="11">
                  <c:v>1990</c:v>
                </c:pt>
                <c:pt idx="14">
                  <c:v>1923</c:v>
                </c:pt>
              </c:numCache>
            </c:numRef>
          </c:val>
          <c:extLst>
            <c:ext xmlns:c16="http://schemas.microsoft.com/office/drawing/2014/chart" uri="{C3380CC4-5D6E-409C-BE32-E72D297353CC}">
              <c16:uniqueId val="{00000000-7BE3-419E-94C3-2197887DB01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1</c:v>
                </c:pt>
                <c:pt idx="12">
                  <c:v>0</c:v>
                </c:pt>
              </c:numCache>
            </c:numRef>
          </c:val>
          <c:extLst>
            <c:ext xmlns:c16="http://schemas.microsoft.com/office/drawing/2014/chart" uri="{C3380CC4-5D6E-409C-BE32-E72D297353CC}">
              <c16:uniqueId val="{00000001-7BE3-419E-94C3-2197887DB01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3</c:v>
                </c:pt>
                <c:pt idx="3">
                  <c:v>3</c:v>
                </c:pt>
                <c:pt idx="6">
                  <c:v>3</c:v>
                </c:pt>
                <c:pt idx="9">
                  <c:v>3</c:v>
                </c:pt>
                <c:pt idx="12">
                  <c:v>29</c:v>
                </c:pt>
              </c:numCache>
            </c:numRef>
          </c:val>
          <c:extLst>
            <c:ext xmlns:c16="http://schemas.microsoft.com/office/drawing/2014/chart" uri="{C3380CC4-5D6E-409C-BE32-E72D297353CC}">
              <c16:uniqueId val="{00000002-7BE3-419E-94C3-2197887DB01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120</c:v>
                </c:pt>
              </c:numCache>
            </c:numRef>
          </c:val>
          <c:extLst>
            <c:ext xmlns:c16="http://schemas.microsoft.com/office/drawing/2014/chart" uri="{C3380CC4-5D6E-409C-BE32-E72D297353CC}">
              <c16:uniqueId val="{00000003-7BE3-419E-94C3-2197887DB01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729</c:v>
                </c:pt>
                <c:pt idx="3">
                  <c:v>725</c:v>
                </c:pt>
                <c:pt idx="6">
                  <c:v>715</c:v>
                </c:pt>
                <c:pt idx="9">
                  <c:v>692</c:v>
                </c:pt>
                <c:pt idx="12">
                  <c:v>515</c:v>
                </c:pt>
              </c:numCache>
            </c:numRef>
          </c:val>
          <c:extLst>
            <c:ext xmlns:c16="http://schemas.microsoft.com/office/drawing/2014/chart" uri="{C3380CC4-5D6E-409C-BE32-E72D297353CC}">
              <c16:uniqueId val="{00000004-7BE3-419E-94C3-2197887DB01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BE3-419E-94C3-2197887DB01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BE3-419E-94C3-2197887DB01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2478</c:v>
                </c:pt>
                <c:pt idx="3">
                  <c:v>2461</c:v>
                </c:pt>
                <c:pt idx="6">
                  <c:v>2358</c:v>
                </c:pt>
                <c:pt idx="9">
                  <c:v>2213</c:v>
                </c:pt>
                <c:pt idx="12">
                  <c:v>2186</c:v>
                </c:pt>
              </c:numCache>
            </c:numRef>
          </c:val>
          <c:extLst>
            <c:ext xmlns:c16="http://schemas.microsoft.com/office/drawing/2014/chart" uri="{C3380CC4-5D6E-409C-BE32-E72D297353CC}">
              <c16:uniqueId val="{00000007-7BE3-419E-94C3-2197887DB012}"/>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1045</c:v>
                </c:pt>
                <c:pt idx="2">
                  <c:v>#N/A</c:v>
                </c:pt>
                <c:pt idx="3">
                  <c:v>#N/A</c:v>
                </c:pt>
                <c:pt idx="4">
                  <c:v>1077</c:v>
                </c:pt>
                <c:pt idx="5">
                  <c:v>#N/A</c:v>
                </c:pt>
                <c:pt idx="6">
                  <c:v>#N/A</c:v>
                </c:pt>
                <c:pt idx="7">
                  <c:v>980</c:v>
                </c:pt>
                <c:pt idx="8">
                  <c:v>#N/A</c:v>
                </c:pt>
                <c:pt idx="9">
                  <c:v>#N/A</c:v>
                </c:pt>
                <c:pt idx="10">
                  <c:v>919</c:v>
                </c:pt>
                <c:pt idx="11">
                  <c:v>#N/A</c:v>
                </c:pt>
                <c:pt idx="12">
                  <c:v>#N/A</c:v>
                </c:pt>
                <c:pt idx="13">
                  <c:v>927</c:v>
                </c:pt>
                <c:pt idx="14">
                  <c:v>#N/A</c:v>
                </c:pt>
              </c:numCache>
            </c:numRef>
          </c:val>
          <c:smooth val="0"/>
          <c:extLst>
            <c:ext xmlns:c16="http://schemas.microsoft.com/office/drawing/2014/chart" uri="{C3380CC4-5D6E-409C-BE32-E72D297353CC}">
              <c16:uniqueId val="{00000008-7BE3-419E-94C3-2197887DB012}"/>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16725</c:v>
                </c:pt>
                <c:pt idx="5">
                  <c:v>16058</c:v>
                </c:pt>
                <c:pt idx="8">
                  <c:v>15095</c:v>
                </c:pt>
                <c:pt idx="11">
                  <c:v>13815</c:v>
                </c:pt>
                <c:pt idx="14">
                  <c:v>13041</c:v>
                </c:pt>
              </c:numCache>
            </c:numRef>
          </c:val>
          <c:extLst>
            <c:ext xmlns:c16="http://schemas.microsoft.com/office/drawing/2014/chart" uri="{C3380CC4-5D6E-409C-BE32-E72D297353CC}">
              <c16:uniqueId val="{00000000-626E-40C1-95A5-44439A0A00B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44</c:v>
                </c:pt>
                <c:pt idx="5">
                  <c:v>37</c:v>
                </c:pt>
                <c:pt idx="8">
                  <c:v>27</c:v>
                </c:pt>
                <c:pt idx="11">
                  <c:v>18</c:v>
                </c:pt>
                <c:pt idx="14">
                  <c:v>10</c:v>
                </c:pt>
              </c:numCache>
            </c:numRef>
          </c:val>
          <c:extLst>
            <c:ext xmlns:c16="http://schemas.microsoft.com/office/drawing/2014/chart" uri="{C3380CC4-5D6E-409C-BE32-E72D297353CC}">
              <c16:uniqueId val="{00000001-626E-40C1-95A5-44439A0A00B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1925</c:v>
                </c:pt>
                <c:pt idx="5">
                  <c:v>1823</c:v>
                </c:pt>
                <c:pt idx="8">
                  <c:v>2067</c:v>
                </c:pt>
                <c:pt idx="11">
                  <c:v>2393</c:v>
                </c:pt>
                <c:pt idx="14">
                  <c:v>2643</c:v>
                </c:pt>
              </c:numCache>
            </c:numRef>
          </c:val>
          <c:extLst>
            <c:ext xmlns:c16="http://schemas.microsoft.com/office/drawing/2014/chart" uri="{C3380CC4-5D6E-409C-BE32-E72D297353CC}">
              <c16:uniqueId val="{00000002-626E-40C1-95A5-44439A0A00B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26E-40C1-95A5-44439A0A00B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26E-40C1-95A5-44439A0A00B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5-626E-40C1-95A5-44439A0A00B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2274</c:v>
                </c:pt>
                <c:pt idx="3">
                  <c:v>2438</c:v>
                </c:pt>
                <c:pt idx="6">
                  <c:v>2128</c:v>
                </c:pt>
                <c:pt idx="9">
                  <c:v>2066</c:v>
                </c:pt>
                <c:pt idx="12">
                  <c:v>2118</c:v>
                </c:pt>
              </c:numCache>
            </c:numRef>
          </c:val>
          <c:extLst>
            <c:ext xmlns:c16="http://schemas.microsoft.com/office/drawing/2014/chart" uri="{C3380CC4-5D6E-409C-BE32-E72D297353CC}">
              <c16:uniqueId val="{00000006-626E-40C1-95A5-44439A0A00B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635</c:v>
                </c:pt>
              </c:numCache>
            </c:numRef>
          </c:val>
          <c:extLst>
            <c:ext xmlns:c16="http://schemas.microsoft.com/office/drawing/2014/chart" uri="{C3380CC4-5D6E-409C-BE32-E72D297353CC}">
              <c16:uniqueId val="{00000007-626E-40C1-95A5-44439A0A00B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5564</c:v>
                </c:pt>
                <c:pt idx="3">
                  <c:v>5127</c:v>
                </c:pt>
                <c:pt idx="6">
                  <c:v>4639</c:v>
                </c:pt>
                <c:pt idx="9">
                  <c:v>4182</c:v>
                </c:pt>
                <c:pt idx="12">
                  <c:v>2853</c:v>
                </c:pt>
              </c:numCache>
            </c:numRef>
          </c:val>
          <c:extLst>
            <c:ext xmlns:c16="http://schemas.microsoft.com/office/drawing/2014/chart" uri="{C3380CC4-5D6E-409C-BE32-E72D297353CC}">
              <c16:uniqueId val="{00000008-626E-40C1-95A5-44439A0A00B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37</c:v>
                </c:pt>
                <c:pt idx="3">
                  <c:v>159</c:v>
                </c:pt>
                <c:pt idx="6">
                  <c:v>147</c:v>
                </c:pt>
                <c:pt idx="9">
                  <c:v>135</c:v>
                </c:pt>
                <c:pt idx="12">
                  <c:v>123</c:v>
                </c:pt>
              </c:numCache>
            </c:numRef>
          </c:val>
          <c:extLst>
            <c:ext xmlns:c16="http://schemas.microsoft.com/office/drawing/2014/chart" uri="{C3380CC4-5D6E-409C-BE32-E72D297353CC}">
              <c16:uniqueId val="{00000009-626E-40C1-95A5-44439A0A00B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16228</c:v>
                </c:pt>
                <c:pt idx="3">
                  <c:v>15426</c:v>
                </c:pt>
                <c:pt idx="6">
                  <c:v>14786</c:v>
                </c:pt>
                <c:pt idx="9">
                  <c:v>13406</c:v>
                </c:pt>
                <c:pt idx="12">
                  <c:v>12781</c:v>
                </c:pt>
              </c:numCache>
            </c:numRef>
          </c:val>
          <c:extLst>
            <c:ext xmlns:c16="http://schemas.microsoft.com/office/drawing/2014/chart" uri="{C3380CC4-5D6E-409C-BE32-E72D297353CC}">
              <c16:uniqueId val="{0000000A-626E-40C1-95A5-44439A0A00B0}"/>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5410</c:v>
                </c:pt>
                <c:pt idx="2">
                  <c:v>#N/A</c:v>
                </c:pt>
                <c:pt idx="3">
                  <c:v>#N/A</c:v>
                </c:pt>
                <c:pt idx="4">
                  <c:v>5232</c:v>
                </c:pt>
                <c:pt idx="5">
                  <c:v>#N/A</c:v>
                </c:pt>
                <c:pt idx="6">
                  <c:v>#N/A</c:v>
                </c:pt>
                <c:pt idx="7">
                  <c:v>4511</c:v>
                </c:pt>
                <c:pt idx="8">
                  <c:v>#N/A</c:v>
                </c:pt>
                <c:pt idx="9">
                  <c:v>#N/A</c:v>
                </c:pt>
                <c:pt idx="10">
                  <c:v>3564</c:v>
                </c:pt>
                <c:pt idx="11">
                  <c:v>#N/A</c:v>
                </c:pt>
                <c:pt idx="12">
                  <c:v>#N/A</c:v>
                </c:pt>
                <c:pt idx="13">
                  <c:v>2816</c:v>
                </c:pt>
                <c:pt idx="14">
                  <c:v>#N/A</c:v>
                </c:pt>
              </c:numCache>
            </c:numRef>
          </c:val>
          <c:smooth val="0"/>
          <c:extLst>
            <c:ext xmlns:c16="http://schemas.microsoft.com/office/drawing/2014/chart" uri="{C3380CC4-5D6E-409C-BE32-E72D297353CC}">
              <c16:uniqueId val="{0000000B-626E-40C1-95A5-44439A0A00B0}"/>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1164</c:v>
                </c:pt>
                <c:pt idx="1">
                  <c:v>1380</c:v>
                </c:pt>
                <c:pt idx="2">
                  <c:v>1491</c:v>
                </c:pt>
              </c:numCache>
            </c:numRef>
          </c:val>
          <c:extLst>
            <c:ext xmlns:c16="http://schemas.microsoft.com/office/drawing/2014/chart" uri="{C3380CC4-5D6E-409C-BE32-E72D297353CC}">
              <c16:uniqueId val="{00000000-89FF-4B8F-A21B-1662806B21C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233</c:v>
                </c:pt>
                <c:pt idx="1">
                  <c:v>233</c:v>
                </c:pt>
                <c:pt idx="2">
                  <c:v>275</c:v>
                </c:pt>
              </c:numCache>
            </c:numRef>
          </c:val>
          <c:extLst>
            <c:ext xmlns:c16="http://schemas.microsoft.com/office/drawing/2014/chart" uri="{C3380CC4-5D6E-409C-BE32-E72D297353CC}">
              <c16:uniqueId val="{00000001-89FF-4B8F-A21B-1662806B21C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1467</c:v>
                </c:pt>
                <c:pt idx="1">
                  <c:v>1773</c:v>
                </c:pt>
                <c:pt idx="2">
                  <c:v>2014</c:v>
                </c:pt>
              </c:numCache>
            </c:numRef>
          </c:val>
          <c:extLst>
            <c:ext xmlns:c16="http://schemas.microsoft.com/office/drawing/2014/chart" uri="{C3380CC4-5D6E-409C-BE32-E72D297353CC}">
              <c16:uniqueId val="{00000002-89FF-4B8F-A21B-1662806B21C6}"/>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2CB4-4DB2-9B29-9972A45ED564}"/>
              </c:ext>
            </c:extLst>
          </c:dPt>
          <c:dPt>
            <c:idx val="1"/>
            <c:bubble3D val="0"/>
            <c:extLst>
              <c:ext xmlns:c16="http://schemas.microsoft.com/office/drawing/2014/chart" uri="{C3380CC4-5D6E-409C-BE32-E72D297353CC}">
                <c16:uniqueId val="{00000001-2CB4-4DB2-9B29-9972A45ED564}"/>
              </c:ext>
            </c:extLst>
          </c:dPt>
          <c:dPt>
            <c:idx val="2"/>
            <c:bubble3D val="0"/>
            <c:extLst>
              <c:ext xmlns:c16="http://schemas.microsoft.com/office/drawing/2014/chart" uri="{C3380CC4-5D6E-409C-BE32-E72D297353CC}">
                <c16:uniqueId val="{00000002-2CB4-4DB2-9B29-9972A45ED564}"/>
              </c:ext>
            </c:extLst>
          </c:dPt>
          <c:dPt>
            <c:idx val="3"/>
            <c:bubble3D val="0"/>
            <c:extLst>
              <c:ext xmlns:c16="http://schemas.microsoft.com/office/drawing/2014/chart" uri="{C3380CC4-5D6E-409C-BE32-E72D297353CC}">
                <c16:uniqueId val="{00000003-2CB4-4DB2-9B29-9972A45ED564}"/>
              </c:ext>
            </c:extLst>
          </c:dPt>
          <c:dPt>
            <c:idx val="4"/>
            <c:bubble3D val="0"/>
            <c:extLst>
              <c:ext xmlns:c16="http://schemas.microsoft.com/office/drawing/2014/chart" uri="{C3380CC4-5D6E-409C-BE32-E72D297353CC}">
                <c16:uniqueId val="{00000004-2CB4-4DB2-9B29-9972A45ED564}"/>
              </c:ext>
            </c:extLst>
          </c:dPt>
          <c:dPt>
            <c:idx val="8"/>
            <c:bubble3D val="0"/>
            <c:extLst>
              <c:ext xmlns:c16="http://schemas.microsoft.com/office/drawing/2014/chart" uri="{C3380CC4-5D6E-409C-BE32-E72D297353CC}">
                <c16:uniqueId val="{00000005-2CB4-4DB2-9B29-9972A45ED564}"/>
              </c:ext>
            </c:extLst>
          </c:dPt>
          <c:dPt>
            <c:idx val="16"/>
            <c:bubble3D val="0"/>
            <c:extLst>
              <c:ext xmlns:c16="http://schemas.microsoft.com/office/drawing/2014/chart" uri="{C3380CC4-5D6E-409C-BE32-E72D297353CC}">
                <c16:uniqueId val="{00000006-2CB4-4DB2-9B29-9972A45ED564}"/>
              </c:ext>
            </c:extLst>
          </c:dPt>
          <c:dPt>
            <c:idx val="24"/>
            <c:bubble3D val="0"/>
            <c:extLst>
              <c:ext xmlns:c16="http://schemas.microsoft.com/office/drawing/2014/chart" uri="{C3380CC4-5D6E-409C-BE32-E72D297353CC}">
                <c16:uniqueId val="{00000007-2CB4-4DB2-9B29-9972A45ED564}"/>
              </c:ext>
            </c:extLst>
          </c:dPt>
          <c:dPt>
            <c:idx val="32"/>
            <c:bubble3D val="0"/>
            <c:extLst>
              <c:ext xmlns:c16="http://schemas.microsoft.com/office/drawing/2014/chart" uri="{C3380CC4-5D6E-409C-BE32-E72D297353CC}">
                <c16:uniqueId val="{00000008-2CB4-4DB2-9B29-9972A45ED564}"/>
              </c:ext>
            </c:extLst>
          </c:dPt>
          <c:dLbls>
            <c:dLbl>
              <c:idx val="0"/>
              <c:tx>
                <c:rich>
                  <a:bodyPr horzOverflow="overflow"/>
                  <a:lstStyle/>
                  <a:p>
                    <a:pPr>
                      <a:defRPr/>
                    </a:pPr>
                    <a:r>
                      <a:rPr lang="en-US" altLang="ja-JP" sz="90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CB4-4DB2-9B29-9972A45ED564}"/>
                </c:ext>
              </c:extLst>
            </c:dLbl>
            <c:dLbl>
              <c:idx val="1"/>
              <c:spPr>
                <a:noFill/>
                <a:ln>
                  <a:noFill/>
                </a:ln>
                <a:effectLst/>
              </c:spPr>
              <c:txPr>
                <a:bodyPr horzOverflow="overflow"/>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1-2CB4-4DB2-9B29-9972A45ED564}"/>
                </c:ext>
              </c:extLst>
            </c:dLbl>
            <c:dLbl>
              <c:idx val="2"/>
              <c:spPr>
                <a:noFill/>
                <a:ln>
                  <a:noFill/>
                </a:ln>
                <a:effectLst/>
              </c:spPr>
              <c:txPr>
                <a:bodyPr horzOverflow="overflow"/>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2-2CB4-4DB2-9B29-9972A45ED564}"/>
                </c:ext>
              </c:extLst>
            </c:dLbl>
            <c:dLbl>
              <c:idx val="3"/>
              <c:spPr>
                <a:noFill/>
                <a:ln>
                  <a:noFill/>
                </a:ln>
                <a:effectLst/>
              </c:spPr>
              <c:txPr>
                <a:bodyPr horzOverflow="overflow"/>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3-2CB4-4DB2-9B29-9972A45ED564}"/>
                </c:ext>
              </c:extLst>
            </c:dLbl>
            <c:dLbl>
              <c:idx val="4"/>
              <c:spPr>
                <a:noFill/>
                <a:ln>
                  <a:noFill/>
                </a:ln>
                <a:effectLst/>
              </c:spPr>
              <c:txPr>
                <a:bodyPr horzOverflow="overflow"/>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4-2CB4-4DB2-9B29-9972A45ED564}"/>
                </c:ext>
              </c:extLst>
            </c:dLbl>
            <c:dLbl>
              <c:idx val="8"/>
              <c:tx>
                <c:rich>
                  <a:bodyPr horzOverflow="overflow"/>
                  <a:lstStyle/>
                  <a:p>
                    <a:pPr>
                      <a:defRPr/>
                    </a:pPr>
                    <a:r>
                      <a:rPr lang="en-US" altLang="ja-JP" sz="90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B4-4DB2-9B29-9972A45ED564}"/>
                </c:ext>
              </c:extLst>
            </c:dLbl>
            <c:dLbl>
              <c:idx val="16"/>
              <c:tx>
                <c:rich>
                  <a:bodyPr horzOverflow="overflow"/>
                  <a:lstStyle/>
                  <a:p>
                    <a:pPr>
                      <a:defRPr/>
                    </a:pPr>
                    <a:r>
                      <a:rPr lang="en-US" altLang="ja-JP" sz="90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B4-4DB2-9B29-9972A45ED564}"/>
                </c:ext>
              </c:extLst>
            </c:dLbl>
            <c:dLbl>
              <c:idx val="24"/>
              <c:tx>
                <c:rich>
                  <a:bodyPr horzOverflow="overflow"/>
                  <a:lstStyle/>
                  <a:p>
                    <a:pPr>
                      <a:defRPr/>
                    </a:pPr>
                    <a:r>
                      <a:rPr lang="en-US" altLang="ja-JP" sz="900">
                        <a:solidFill>
                          <a:schemeClr val="tx1"/>
                        </a:solidFill>
                        <a:latin typeface="ＭＳ Ｐゴシック"/>
                        <a:ea typeface="ＭＳ Ｐゴシック"/>
                      </a:rPr>
                      <a:t>R04</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B4-4DB2-9B29-9972A45ED564}"/>
                </c:ext>
              </c:extLst>
            </c:dLbl>
            <c:dLbl>
              <c:idx val="32"/>
              <c:tx>
                <c:rich>
                  <a:bodyPr horzOverflow="overflow"/>
                  <a:lstStyle/>
                  <a:p>
                    <a:pPr>
                      <a:defRPr/>
                    </a:pPr>
                    <a:r>
                      <a:rPr lang="en-US" altLang="ja-JP" sz="900">
                        <a:solidFill>
                          <a:schemeClr val="tx1"/>
                        </a:solidFill>
                        <a:latin typeface="ＭＳ Ｐゴシック"/>
                        <a:ea typeface="ＭＳ Ｐゴシック"/>
                      </a:rPr>
                      <a:t>R05</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CB4-4DB2-9B29-9972A45ED564}"/>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70.900000000000006</c:v>
                </c:pt>
                <c:pt idx="8">
                  <c:v>72</c:v>
                </c:pt>
                <c:pt idx="16">
                  <c:v>73.2</c:v>
                </c:pt>
                <c:pt idx="24">
                  <c:v>74.5</c:v>
                </c:pt>
                <c:pt idx="32">
                  <c:v>75.900000000000006</c:v>
                </c:pt>
              </c:numCache>
            </c:numRef>
          </c:xVal>
          <c:yVal>
            <c:numRef>
              <c:f>公会計指標分析・財政指標組合せ分析表!$BP$51:$DC$51</c:f>
              <c:numCache>
                <c:formatCode>#,##0.0;"▲ "#,##0.0</c:formatCode>
                <c:ptCount val="40"/>
                <c:pt idx="0">
                  <c:v>74</c:v>
                </c:pt>
                <c:pt idx="8">
                  <c:v>69.8</c:v>
                </c:pt>
                <c:pt idx="16">
                  <c:v>57.3</c:v>
                </c:pt>
                <c:pt idx="24">
                  <c:v>47.1</c:v>
                </c:pt>
                <c:pt idx="32">
                  <c:v>37</c:v>
                </c:pt>
              </c:numCache>
            </c:numRef>
          </c:yVal>
          <c:smooth val="0"/>
          <c:extLst>
            <c:ext xmlns:c16="http://schemas.microsoft.com/office/drawing/2014/chart" uri="{C3380CC4-5D6E-409C-BE32-E72D297353CC}">
              <c16:uniqueId val="{00000009-2CB4-4DB2-9B29-9972A45ED56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bubble3D val="0"/>
            <c:extLst>
              <c:ext xmlns:c16="http://schemas.microsoft.com/office/drawing/2014/chart" uri="{C3380CC4-5D6E-409C-BE32-E72D297353CC}">
                <c16:uniqueId val="{0000000A-2CB4-4DB2-9B29-9972A45ED564}"/>
              </c:ext>
            </c:extLst>
          </c:dPt>
          <c:dPt>
            <c:idx val="1"/>
            <c:bubble3D val="0"/>
            <c:extLst>
              <c:ext xmlns:c16="http://schemas.microsoft.com/office/drawing/2014/chart" uri="{C3380CC4-5D6E-409C-BE32-E72D297353CC}">
                <c16:uniqueId val="{0000000B-2CB4-4DB2-9B29-9972A45ED564}"/>
              </c:ext>
            </c:extLst>
          </c:dPt>
          <c:dPt>
            <c:idx val="2"/>
            <c:bubble3D val="0"/>
            <c:extLst>
              <c:ext xmlns:c16="http://schemas.microsoft.com/office/drawing/2014/chart" uri="{C3380CC4-5D6E-409C-BE32-E72D297353CC}">
                <c16:uniqueId val="{0000000C-2CB4-4DB2-9B29-9972A45ED564}"/>
              </c:ext>
            </c:extLst>
          </c:dPt>
          <c:dPt>
            <c:idx val="3"/>
            <c:bubble3D val="0"/>
            <c:extLst>
              <c:ext xmlns:c16="http://schemas.microsoft.com/office/drawing/2014/chart" uri="{C3380CC4-5D6E-409C-BE32-E72D297353CC}">
                <c16:uniqueId val="{0000000D-2CB4-4DB2-9B29-9972A45ED564}"/>
              </c:ext>
            </c:extLst>
          </c:dPt>
          <c:dPt>
            <c:idx val="4"/>
            <c:bubble3D val="0"/>
            <c:extLst>
              <c:ext xmlns:c16="http://schemas.microsoft.com/office/drawing/2014/chart" uri="{C3380CC4-5D6E-409C-BE32-E72D297353CC}">
                <c16:uniqueId val="{0000000E-2CB4-4DB2-9B29-9972A45ED564}"/>
              </c:ext>
            </c:extLst>
          </c:dPt>
          <c:dPt>
            <c:idx val="8"/>
            <c:bubble3D val="0"/>
            <c:extLst>
              <c:ext xmlns:c16="http://schemas.microsoft.com/office/drawing/2014/chart" uri="{C3380CC4-5D6E-409C-BE32-E72D297353CC}">
                <c16:uniqueId val="{0000000F-2CB4-4DB2-9B29-9972A45ED564}"/>
              </c:ext>
            </c:extLst>
          </c:dPt>
          <c:dPt>
            <c:idx val="16"/>
            <c:bubble3D val="0"/>
            <c:extLst>
              <c:ext xmlns:c16="http://schemas.microsoft.com/office/drawing/2014/chart" uri="{C3380CC4-5D6E-409C-BE32-E72D297353CC}">
                <c16:uniqueId val="{00000010-2CB4-4DB2-9B29-9972A45ED564}"/>
              </c:ext>
            </c:extLst>
          </c:dPt>
          <c:dPt>
            <c:idx val="24"/>
            <c:bubble3D val="0"/>
            <c:extLst>
              <c:ext xmlns:c16="http://schemas.microsoft.com/office/drawing/2014/chart" uri="{C3380CC4-5D6E-409C-BE32-E72D297353CC}">
                <c16:uniqueId val="{00000011-2CB4-4DB2-9B29-9972A45ED564}"/>
              </c:ext>
            </c:extLst>
          </c:dPt>
          <c:dPt>
            <c:idx val="32"/>
            <c:bubble3D val="0"/>
            <c:extLst>
              <c:ext xmlns:c16="http://schemas.microsoft.com/office/drawing/2014/chart" uri="{C3380CC4-5D6E-409C-BE32-E72D297353CC}">
                <c16:uniqueId val="{00000012-2CB4-4DB2-9B29-9972A45ED564}"/>
              </c:ext>
            </c:extLst>
          </c:dPt>
          <c:dLbls>
            <c:dLbl>
              <c:idx val="0"/>
              <c:tx>
                <c:rich>
                  <a:bodyPr horzOverflow="overflow"/>
                  <a:lstStyle/>
                  <a:p>
                    <a:pPr>
                      <a:defRPr/>
                    </a:pPr>
                    <a:r>
                      <a:rPr lang="en-US" altLang="ja-JP" sz="900" baseline="0">
                        <a:solidFill>
                          <a:schemeClr val="tx1"/>
                        </a:solidFill>
                        <a:latin typeface="ＭＳ Ｐゴシック"/>
                        <a:ea typeface="ＭＳ Ｐゴシック"/>
                      </a:rPr>
                      <a:t>R01</a:t>
                    </a:r>
                  </a:p>
                </c:rich>
              </c:tx>
              <c:spPr>
                <a:noFill/>
                <a:ln>
                  <a:noFill/>
                </a:ln>
                <a:effectLst/>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CB4-4DB2-9B29-9972A45ED564}"/>
                </c:ext>
              </c:extLst>
            </c:dLbl>
            <c:dLbl>
              <c:idx val="1"/>
              <c:delete val="1"/>
              <c:extLst>
                <c:ext xmlns:c15="http://schemas.microsoft.com/office/drawing/2012/chart" uri="{CE6537A1-D6FC-4f65-9D91-7224C49458BB}"/>
                <c:ext xmlns:c16="http://schemas.microsoft.com/office/drawing/2014/chart" uri="{C3380CC4-5D6E-409C-BE32-E72D297353CC}">
                  <c16:uniqueId val="{0000000B-2CB4-4DB2-9B29-9972A45ED564}"/>
                </c:ext>
              </c:extLst>
            </c:dLbl>
            <c:dLbl>
              <c:idx val="2"/>
              <c:delete val="1"/>
              <c:extLst>
                <c:ext xmlns:c15="http://schemas.microsoft.com/office/drawing/2012/chart" uri="{CE6537A1-D6FC-4f65-9D91-7224C49458BB}"/>
                <c:ext xmlns:c16="http://schemas.microsoft.com/office/drawing/2014/chart" uri="{C3380CC4-5D6E-409C-BE32-E72D297353CC}">
                  <c16:uniqueId val="{0000000C-2CB4-4DB2-9B29-9972A45ED564}"/>
                </c:ext>
              </c:extLst>
            </c:dLbl>
            <c:dLbl>
              <c:idx val="3"/>
              <c:delete val="1"/>
              <c:extLst>
                <c:ext xmlns:c15="http://schemas.microsoft.com/office/drawing/2012/chart" uri="{CE6537A1-D6FC-4f65-9D91-7224C49458BB}"/>
                <c:ext xmlns:c16="http://schemas.microsoft.com/office/drawing/2014/chart" uri="{C3380CC4-5D6E-409C-BE32-E72D297353CC}">
                  <c16:uniqueId val="{0000000D-2CB4-4DB2-9B29-9972A45ED564}"/>
                </c:ext>
              </c:extLst>
            </c:dLbl>
            <c:dLbl>
              <c:idx val="4"/>
              <c:delete val="1"/>
              <c:extLst>
                <c:ext xmlns:c15="http://schemas.microsoft.com/office/drawing/2012/chart" uri="{CE6537A1-D6FC-4f65-9D91-7224C49458BB}"/>
                <c:ext xmlns:c16="http://schemas.microsoft.com/office/drawing/2014/chart" uri="{C3380CC4-5D6E-409C-BE32-E72D297353CC}">
                  <c16:uniqueId val="{0000000E-2CB4-4DB2-9B29-9972A45ED564}"/>
                </c:ext>
              </c:extLst>
            </c:dLbl>
            <c:dLbl>
              <c:idx val="8"/>
              <c:tx>
                <c:rich>
                  <a:bodyPr horzOverflow="overflow"/>
                  <a:lstStyle/>
                  <a:p>
                    <a:pPr>
                      <a:defRPr/>
                    </a:pPr>
                    <a:r>
                      <a:rPr lang="en-US" altLang="ja-JP" sz="900" baseline="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CB4-4DB2-9B29-9972A45ED564}"/>
                </c:ext>
              </c:extLst>
            </c:dLbl>
            <c:dLbl>
              <c:idx val="16"/>
              <c:tx>
                <c:rich>
                  <a:bodyPr horzOverflow="overflow"/>
                  <a:lstStyle/>
                  <a:p>
                    <a:pPr>
                      <a:defRPr/>
                    </a:pPr>
                    <a:r>
                      <a:rPr lang="en-US" altLang="ja-JP" sz="900" baseline="0">
                        <a:solidFill>
                          <a:schemeClr val="tx1"/>
                        </a:solidFill>
                        <a:latin typeface="ＭＳ Ｐゴシック"/>
                        <a:ea typeface="ＭＳ Ｐゴシック"/>
                      </a:rPr>
                      <a:t>R03</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CB4-4DB2-9B29-9972A45ED564}"/>
                </c:ext>
              </c:extLst>
            </c:dLbl>
            <c:dLbl>
              <c:idx val="24"/>
              <c:layout>
                <c:manualLayout>
                  <c:x val="0"/>
                  <c:y val="-1.9624727049513159E-2"/>
                </c:manualLayout>
              </c:layout>
              <c:tx>
                <c:rich>
                  <a:bodyPr horzOverflow="overflow"/>
                  <a:lstStyle/>
                  <a:p>
                    <a:pPr>
                      <a:defRPr/>
                    </a:pPr>
                    <a:r>
                      <a:rPr lang="en-US" altLang="ja-JP" sz="900" baseline="0">
                        <a:solidFill>
                          <a:schemeClr val="tx1"/>
                        </a:solidFill>
                        <a:latin typeface="ＭＳ Ｐゴシック"/>
                        <a:ea typeface="ＭＳ Ｐゴシック"/>
                      </a:rPr>
                      <a:t>R04</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CB4-4DB2-9B29-9972A45ED564}"/>
                </c:ext>
              </c:extLst>
            </c:dLbl>
            <c:dLbl>
              <c:idx val="32"/>
              <c:layout>
                <c:manualLayout>
                  <c:x val="0"/>
                  <c:y val="1.9624727049513117E-2"/>
                </c:manualLayout>
              </c:layout>
              <c:tx>
                <c:rich>
                  <a:bodyPr horzOverflow="overflow"/>
                  <a:lstStyle/>
                  <a:p>
                    <a:pPr>
                      <a:defRPr/>
                    </a:pPr>
                    <a:r>
                      <a:rPr lang="en-US" altLang="ja-JP" sz="900" baseline="0">
                        <a:solidFill>
                          <a:schemeClr val="tx1"/>
                        </a:solidFill>
                        <a:latin typeface="ＭＳ Ｐゴシック"/>
                        <a:ea typeface="ＭＳ Ｐゴシック"/>
                      </a:rPr>
                      <a:t>R05</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CB4-4DB2-9B29-9972A45ED564}"/>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66</c:v>
                </c:pt>
                <c:pt idx="8">
                  <c:v>65.099999999999994</c:v>
                </c:pt>
                <c:pt idx="16">
                  <c:v>64.3</c:v>
                </c:pt>
                <c:pt idx="24">
                  <c:v>65.7</c:v>
                </c:pt>
                <c:pt idx="32">
                  <c:v>66.3</c:v>
                </c:pt>
              </c:numCache>
            </c:numRef>
          </c:xVal>
          <c:yVal>
            <c:numRef>
              <c:f>公会計指標分析・財政指標組合せ分析表!$BP$55:$DC$55</c:f>
              <c:numCache>
                <c:formatCode>#,##0.0;"▲ "#,##0.0</c:formatCode>
                <c:ptCount val="40"/>
                <c:pt idx="0">
                  <c:v>35.4</c:v>
                </c:pt>
                <c:pt idx="8">
                  <c:v>13.4</c:v>
                </c:pt>
                <c:pt idx="16">
                  <c:v>0</c:v>
                </c:pt>
                <c:pt idx="24">
                  <c:v>0</c:v>
                </c:pt>
                <c:pt idx="32">
                  <c:v>0</c:v>
                </c:pt>
              </c:numCache>
            </c:numRef>
          </c:yVal>
          <c:smooth val="0"/>
          <c:extLst>
            <c:ext xmlns:c16="http://schemas.microsoft.com/office/drawing/2014/chart" uri="{C3380CC4-5D6E-409C-BE32-E72D297353CC}">
              <c16:uniqueId val="{00000013-2CB4-4DB2-9B29-9972A45ED564}"/>
            </c:ext>
          </c:extLst>
        </c:ser>
        <c:dLbls>
          <c:showLegendKey val="0"/>
          <c:showVal val="1"/>
          <c:showCatName val="0"/>
          <c:showSerName val="0"/>
          <c:showPercent val="0"/>
          <c:showBubbleSize val="0"/>
        </c:dLbls>
        <c:axId val="3"/>
        <c:axId val="2"/>
      </c:scatterChart>
      <c:valAx>
        <c:axId val="3"/>
        <c:scaling>
          <c:orientation val="maxMin"/>
          <c:max val="80"/>
          <c:min val="60"/>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60460282273"/>
              <c:y val="0.90792942548848066"/>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axMin"/>
          <c:max val="90"/>
          <c:min val="-2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752155980504E-2"/>
              <c:y val="0.25088145231846021"/>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txPr>
    <a:bodyPr anchor="ctr" anchorCtr="1"/>
    <a:lstStyle/>
    <a:p>
      <a:pPr algn="ctr" rtl="0">
        <a:defRPr lang="ja-JP" altLang="en-US" sz="1000">
          <a:solidFill>
            <a:schemeClr val="tx1"/>
          </a:solidFill>
        </a:defRPr>
      </a:pPr>
      <a:endParaRPr lang="ja-JP"/>
    </a:p>
  </c:txPr>
  <c:printSettings>
    <c:headerFooter/>
    <c:pageMargins b="0.75000000000000044" l="0.7000000000000004" r="0.7000000000000004" t="0.75000000000000044" header="0.30000000000000021" footer="0.3000000000000002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3126-4F11-84A2-8F1C00CE42F9}"/>
              </c:ext>
            </c:extLst>
          </c:dPt>
          <c:dPt>
            <c:idx val="1"/>
            <c:bubble3D val="0"/>
            <c:extLst>
              <c:ext xmlns:c16="http://schemas.microsoft.com/office/drawing/2014/chart" uri="{C3380CC4-5D6E-409C-BE32-E72D297353CC}">
                <c16:uniqueId val="{00000001-3126-4F11-84A2-8F1C00CE42F9}"/>
              </c:ext>
            </c:extLst>
          </c:dPt>
          <c:dPt>
            <c:idx val="2"/>
            <c:bubble3D val="0"/>
            <c:extLst>
              <c:ext xmlns:c16="http://schemas.microsoft.com/office/drawing/2014/chart" uri="{C3380CC4-5D6E-409C-BE32-E72D297353CC}">
                <c16:uniqueId val="{00000002-3126-4F11-84A2-8F1C00CE42F9}"/>
              </c:ext>
            </c:extLst>
          </c:dPt>
          <c:dPt>
            <c:idx val="3"/>
            <c:bubble3D val="0"/>
            <c:extLst>
              <c:ext xmlns:c16="http://schemas.microsoft.com/office/drawing/2014/chart" uri="{C3380CC4-5D6E-409C-BE32-E72D297353CC}">
                <c16:uniqueId val="{00000003-3126-4F11-84A2-8F1C00CE42F9}"/>
              </c:ext>
            </c:extLst>
          </c:dPt>
          <c:dPt>
            <c:idx val="4"/>
            <c:bubble3D val="0"/>
            <c:extLst>
              <c:ext xmlns:c16="http://schemas.microsoft.com/office/drawing/2014/chart" uri="{C3380CC4-5D6E-409C-BE32-E72D297353CC}">
                <c16:uniqueId val="{00000004-3126-4F11-84A2-8F1C00CE42F9}"/>
              </c:ext>
            </c:extLst>
          </c:dPt>
          <c:dPt>
            <c:idx val="8"/>
            <c:bubble3D val="0"/>
            <c:extLst>
              <c:ext xmlns:c16="http://schemas.microsoft.com/office/drawing/2014/chart" uri="{C3380CC4-5D6E-409C-BE32-E72D297353CC}">
                <c16:uniqueId val="{00000005-3126-4F11-84A2-8F1C00CE42F9}"/>
              </c:ext>
            </c:extLst>
          </c:dPt>
          <c:dPt>
            <c:idx val="16"/>
            <c:bubble3D val="0"/>
            <c:extLst>
              <c:ext xmlns:c16="http://schemas.microsoft.com/office/drawing/2014/chart" uri="{C3380CC4-5D6E-409C-BE32-E72D297353CC}">
                <c16:uniqueId val="{00000006-3126-4F11-84A2-8F1C00CE42F9}"/>
              </c:ext>
            </c:extLst>
          </c:dPt>
          <c:dPt>
            <c:idx val="24"/>
            <c:bubble3D val="0"/>
            <c:extLst>
              <c:ext xmlns:c16="http://schemas.microsoft.com/office/drawing/2014/chart" uri="{C3380CC4-5D6E-409C-BE32-E72D297353CC}">
                <c16:uniqueId val="{00000007-3126-4F11-84A2-8F1C00CE42F9}"/>
              </c:ext>
            </c:extLst>
          </c:dPt>
          <c:dPt>
            <c:idx val="32"/>
            <c:bubble3D val="0"/>
            <c:extLst>
              <c:ext xmlns:c16="http://schemas.microsoft.com/office/drawing/2014/chart" uri="{C3380CC4-5D6E-409C-BE32-E72D297353CC}">
                <c16:uniqueId val="{00000008-3126-4F11-84A2-8F1C00CE42F9}"/>
              </c:ext>
            </c:extLst>
          </c:dPt>
          <c:dLbls>
            <c:dLbl>
              <c:idx val="0"/>
              <c:layout>
                <c:manualLayout>
                  <c:x val="-3.4310917096279141E-2"/>
                  <c:y val="-6.2416647087793951E-2"/>
                </c:manualLayout>
              </c:layout>
              <c:tx>
                <c:rich>
                  <a:bodyPr horzOverflow="overflow"/>
                  <a:lstStyle/>
                  <a:p>
                    <a:pPr>
                      <a:defRPr/>
                    </a:pPr>
                    <a:r>
                      <a:rPr lang="en-US" altLang="ja-JP" sz="900">
                        <a:solidFill>
                          <a:schemeClr val="tx1"/>
                        </a:solidFill>
                        <a:latin typeface="ＭＳ Ｐゴシック"/>
                        <a:ea typeface="ＭＳ Ｐゴシック"/>
                      </a:rPr>
                      <a:t>R01</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126-4F11-84A2-8F1C00CE42F9}"/>
                </c:ext>
              </c:extLst>
            </c:dLbl>
            <c:dLbl>
              <c:idx val="1"/>
              <c:spPr>
                <a:noFill/>
                <a:ln>
                  <a:noFill/>
                </a:ln>
                <a:effectLst/>
              </c:spPr>
              <c:txPr>
                <a:bodyPr horzOverflow="overflow"/>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126-4F11-84A2-8F1C00CE42F9}"/>
                </c:ext>
              </c:extLst>
            </c:dLbl>
            <c:dLbl>
              <c:idx val="2"/>
              <c:spPr>
                <a:noFill/>
                <a:ln>
                  <a:noFill/>
                </a:ln>
                <a:effectLst/>
              </c:spPr>
              <c:txPr>
                <a:bodyPr horzOverflow="overflow"/>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126-4F11-84A2-8F1C00CE42F9}"/>
                </c:ext>
              </c:extLst>
            </c:dLbl>
            <c:dLbl>
              <c:idx val="3"/>
              <c:spPr>
                <a:noFill/>
                <a:ln>
                  <a:noFill/>
                </a:ln>
                <a:effectLst/>
              </c:spPr>
              <c:txPr>
                <a:bodyPr horzOverflow="overflow"/>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126-4F11-84A2-8F1C00CE42F9}"/>
                </c:ext>
              </c:extLst>
            </c:dLbl>
            <c:dLbl>
              <c:idx val="4"/>
              <c:spPr>
                <a:noFill/>
                <a:ln>
                  <a:noFill/>
                </a:ln>
                <a:effectLst/>
              </c:spPr>
              <c:txPr>
                <a:bodyPr horzOverflow="overflow"/>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126-4F11-84A2-8F1C00CE42F9}"/>
                </c:ext>
              </c:extLst>
            </c:dLbl>
            <c:dLbl>
              <c:idx val="8"/>
              <c:layout>
                <c:manualLayout>
                  <c:x val="-2.8829768353872028E-2"/>
                  <c:y val="-6.2416647087793951E-2"/>
                </c:manualLayout>
              </c:layout>
              <c:tx>
                <c:rich>
                  <a:bodyPr horzOverflow="overflow"/>
                  <a:lstStyle/>
                  <a:p>
                    <a:pPr>
                      <a:defRPr/>
                    </a:pPr>
                    <a:r>
                      <a:rPr lang="en-US" altLang="ja-JP" sz="90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26-4F11-84A2-8F1C00CE42F9}"/>
                </c:ext>
              </c:extLst>
            </c:dLbl>
            <c:dLbl>
              <c:idx val="16"/>
              <c:tx>
                <c:rich>
                  <a:bodyPr horzOverflow="overflow"/>
                  <a:lstStyle/>
                  <a:p>
                    <a:pPr>
                      <a:defRPr/>
                    </a:pPr>
                    <a:r>
                      <a:rPr lang="en-US" altLang="ja-JP" sz="90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126-4F11-84A2-8F1C00CE42F9}"/>
                </c:ext>
              </c:extLst>
            </c:dLbl>
            <c:dLbl>
              <c:idx val="24"/>
              <c:tx>
                <c:rich>
                  <a:bodyPr horzOverflow="overflow"/>
                  <a:lstStyle/>
                  <a:p>
                    <a:pPr>
                      <a:defRPr/>
                    </a:pPr>
                    <a:r>
                      <a:rPr lang="en-US" altLang="ja-JP" sz="900">
                        <a:solidFill>
                          <a:schemeClr val="tx1"/>
                        </a:solidFill>
                        <a:latin typeface="ＭＳ Ｐゴシック"/>
                        <a:ea typeface="ＭＳ Ｐゴシック"/>
                      </a:rPr>
                      <a:t>R04</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126-4F11-84A2-8F1C00CE42F9}"/>
                </c:ext>
              </c:extLst>
            </c:dLbl>
            <c:dLbl>
              <c:idx val="32"/>
              <c:tx>
                <c:rich>
                  <a:bodyPr horzOverflow="overflow"/>
                  <a:lstStyle/>
                  <a:p>
                    <a:pPr>
                      <a:defRPr/>
                    </a:pPr>
                    <a:r>
                      <a:rPr lang="en-US" altLang="ja-JP" sz="900">
                        <a:solidFill>
                          <a:schemeClr val="tx1"/>
                        </a:solidFill>
                        <a:latin typeface="ＭＳ Ｐゴシック"/>
                        <a:ea typeface="ＭＳ Ｐゴシック"/>
                      </a:rPr>
                      <a:t>R05</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126-4F11-84A2-8F1C00CE42F9}"/>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14.6</c:v>
                </c:pt>
                <c:pt idx="8">
                  <c:v>14.4</c:v>
                </c:pt>
                <c:pt idx="16">
                  <c:v>13.7</c:v>
                </c:pt>
                <c:pt idx="24">
                  <c:v>12.9</c:v>
                </c:pt>
                <c:pt idx="32">
                  <c:v>12.2</c:v>
                </c:pt>
              </c:numCache>
            </c:numRef>
          </c:xVal>
          <c:yVal>
            <c:numRef>
              <c:f>公会計指標分析・財政指標組合せ分析表!$BP$73:$DC$73</c:f>
              <c:numCache>
                <c:formatCode>#,##0.0;"▲ "#,##0.0</c:formatCode>
                <c:ptCount val="40"/>
                <c:pt idx="0">
                  <c:v>74</c:v>
                </c:pt>
                <c:pt idx="8">
                  <c:v>69.8</c:v>
                </c:pt>
                <c:pt idx="16">
                  <c:v>57.3</c:v>
                </c:pt>
                <c:pt idx="24">
                  <c:v>47.1</c:v>
                </c:pt>
                <c:pt idx="32">
                  <c:v>37</c:v>
                </c:pt>
              </c:numCache>
            </c:numRef>
          </c:yVal>
          <c:smooth val="0"/>
          <c:extLst>
            <c:ext xmlns:c16="http://schemas.microsoft.com/office/drawing/2014/chart" uri="{C3380CC4-5D6E-409C-BE32-E72D297353CC}">
              <c16:uniqueId val="{00000009-3126-4F11-84A2-8F1C00CE42F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bubble3D val="0"/>
            <c:extLst>
              <c:ext xmlns:c16="http://schemas.microsoft.com/office/drawing/2014/chart" uri="{C3380CC4-5D6E-409C-BE32-E72D297353CC}">
                <c16:uniqueId val="{0000000A-3126-4F11-84A2-8F1C00CE42F9}"/>
              </c:ext>
            </c:extLst>
          </c:dPt>
          <c:dPt>
            <c:idx val="1"/>
            <c:bubble3D val="0"/>
            <c:extLst>
              <c:ext xmlns:c16="http://schemas.microsoft.com/office/drawing/2014/chart" uri="{C3380CC4-5D6E-409C-BE32-E72D297353CC}">
                <c16:uniqueId val="{0000000B-3126-4F11-84A2-8F1C00CE42F9}"/>
              </c:ext>
            </c:extLst>
          </c:dPt>
          <c:dPt>
            <c:idx val="2"/>
            <c:bubble3D val="0"/>
            <c:extLst>
              <c:ext xmlns:c16="http://schemas.microsoft.com/office/drawing/2014/chart" uri="{C3380CC4-5D6E-409C-BE32-E72D297353CC}">
                <c16:uniqueId val="{0000000C-3126-4F11-84A2-8F1C00CE42F9}"/>
              </c:ext>
            </c:extLst>
          </c:dPt>
          <c:dPt>
            <c:idx val="3"/>
            <c:bubble3D val="0"/>
            <c:extLst>
              <c:ext xmlns:c16="http://schemas.microsoft.com/office/drawing/2014/chart" uri="{C3380CC4-5D6E-409C-BE32-E72D297353CC}">
                <c16:uniqueId val="{0000000D-3126-4F11-84A2-8F1C00CE42F9}"/>
              </c:ext>
            </c:extLst>
          </c:dPt>
          <c:dPt>
            <c:idx val="4"/>
            <c:bubble3D val="0"/>
            <c:extLst>
              <c:ext xmlns:c16="http://schemas.microsoft.com/office/drawing/2014/chart" uri="{C3380CC4-5D6E-409C-BE32-E72D297353CC}">
                <c16:uniqueId val="{0000000E-3126-4F11-84A2-8F1C00CE42F9}"/>
              </c:ext>
            </c:extLst>
          </c:dPt>
          <c:dPt>
            <c:idx val="8"/>
            <c:bubble3D val="0"/>
            <c:extLst>
              <c:ext xmlns:c16="http://schemas.microsoft.com/office/drawing/2014/chart" uri="{C3380CC4-5D6E-409C-BE32-E72D297353CC}">
                <c16:uniqueId val="{0000000F-3126-4F11-84A2-8F1C00CE42F9}"/>
              </c:ext>
            </c:extLst>
          </c:dPt>
          <c:dPt>
            <c:idx val="16"/>
            <c:bubble3D val="0"/>
            <c:extLst>
              <c:ext xmlns:c16="http://schemas.microsoft.com/office/drawing/2014/chart" uri="{C3380CC4-5D6E-409C-BE32-E72D297353CC}">
                <c16:uniqueId val="{00000010-3126-4F11-84A2-8F1C00CE42F9}"/>
              </c:ext>
            </c:extLst>
          </c:dPt>
          <c:dPt>
            <c:idx val="24"/>
            <c:bubble3D val="0"/>
            <c:extLst>
              <c:ext xmlns:c16="http://schemas.microsoft.com/office/drawing/2014/chart" uri="{C3380CC4-5D6E-409C-BE32-E72D297353CC}">
                <c16:uniqueId val="{00000011-3126-4F11-84A2-8F1C00CE42F9}"/>
              </c:ext>
            </c:extLst>
          </c:dPt>
          <c:dPt>
            <c:idx val="32"/>
            <c:bubble3D val="0"/>
            <c:extLst>
              <c:ext xmlns:c16="http://schemas.microsoft.com/office/drawing/2014/chart" uri="{C3380CC4-5D6E-409C-BE32-E72D297353CC}">
                <c16:uniqueId val="{00000012-3126-4F11-84A2-8F1C00CE42F9}"/>
              </c:ext>
            </c:extLst>
          </c:dPt>
          <c:dLbls>
            <c:dLbl>
              <c:idx val="0"/>
              <c:tx>
                <c:rich>
                  <a:bodyPr horzOverflow="overflow"/>
                  <a:lstStyle/>
                  <a:p>
                    <a:pPr>
                      <a:defRPr/>
                    </a:pPr>
                    <a:r>
                      <a:rPr lang="en-US" altLang="ja-JP" sz="900" baseline="0">
                        <a:solidFill>
                          <a:schemeClr val="tx1"/>
                        </a:solidFill>
                        <a:latin typeface="ＭＳ Ｐゴシック"/>
                        <a:ea typeface="ＭＳ Ｐゴシック"/>
                      </a:rPr>
                      <a:t>R01</a:t>
                    </a:r>
                  </a:p>
                </c:rich>
              </c:tx>
              <c:spPr>
                <a:noFill/>
                <a:ln>
                  <a:noFill/>
                </a:ln>
                <a:effectLst/>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126-4F11-84A2-8F1C00CE42F9}"/>
                </c:ext>
              </c:extLst>
            </c:dLbl>
            <c:dLbl>
              <c:idx val="1"/>
              <c:delete val="1"/>
              <c:extLst>
                <c:ext xmlns:c15="http://schemas.microsoft.com/office/drawing/2012/chart" uri="{CE6537A1-D6FC-4f65-9D91-7224C49458BB}"/>
                <c:ext xmlns:c16="http://schemas.microsoft.com/office/drawing/2014/chart" uri="{C3380CC4-5D6E-409C-BE32-E72D297353CC}">
                  <c16:uniqueId val="{0000000B-3126-4F11-84A2-8F1C00CE42F9}"/>
                </c:ext>
              </c:extLst>
            </c:dLbl>
            <c:dLbl>
              <c:idx val="2"/>
              <c:delete val="1"/>
              <c:extLst>
                <c:ext xmlns:c15="http://schemas.microsoft.com/office/drawing/2012/chart" uri="{CE6537A1-D6FC-4f65-9D91-7224C49458BB}"/>
                <c:ext xmlns:c16="http://schemas.microsoft.com/office/drawing/2014/chart" uri="{C3380CC4-5D6E-409C-BE32-E72D297353CC}">
                  <c16:uniqueId val="{0000000C-3126-4F11-84A2-8F1C00CE42F9}"/>
                </c:ext>
              </c:extLst>
            </c:dLbl>
            <c:dLbl>
              <c:idx val="3"/>
              <c:delete val="1"/>
              <c:extLst>
                <c:ext xmlns:c15="http://schemas.microsoft.com/office/drawing/2012/chart" uri="{CE6537A1-D6FC-4f65-9D91-7224C49458BB}"/>
                <c:ext xmlns:c16="http://schemas.microsoft.com/office/drawing/2014/chart" uri="{C3380CC4-5D6E-409C-BE32-E72D297353CC}">
                  <c16:uniqueId val="{0000000D-3126-4F11-84A2-8F1C00CE42F9}"/>
                </c:ext>
              </c:extLst>
            </c:dLbl>
            <c:dLbl>
              <c:idx val="4"/>
              <c:delete val="1"/>
              <c:extLst>
                <c:ext xmlns:c15="http://schemas.microsoft.com/office/drawing/2012/chart" uri="{CE6537A1-D6FC-4f65-9D91-7224C49458BB}"/>
                <c:ext xmlns:c16="http://schemas.microsoft.com/office/drawing/2014/chart" uri="{C3380CC4-5D6E-409C-BE32-E72D297353CC}">
                  <c16:uniqueId val="{0000000E-3126-4F11-84A2-8F1C00CE42F9}"/>
                </c:ext>
              </c:extLst>
            </c:dLbl>
            <c:dLbl>
              <c:idx val="8"/>
              <c:tx>
                <c:rich>
                  <a:bodyPr horzOverflow="overflow"/>
                  <a:lstStyle/>
                  <a:p>
                    <a:pPr>
                      <a:defRPr/>
                    </a:pPr>
                    <a:r>
                      <a:rPr lang="en-US" altLang="ja-JP" sz="900" baseline="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126-4F11-84A2-8F1C00CE42F9}"/>
                </c:ext>
              </c:extLst>
            </c:dLbl>
            <c:dLbl>
              <c:idx val="16"/>
              <c:layout>
                <c:manualLayout>
                  <c:x val="0"/>
                  <c:y val="-3.7693668158314216E-2"/>
                </c:manualLayout>
              </c:layout>
              <c:tx>
                <c:rich>
                  <a:bodyPr horzOverflow="overflow"/>
                  <a:lstStyle/>
                  <a:p>
                    <a:pPr>
                      <a:defRPr/>
                    </a:pPr>
                    <a:r>
                      <a:rPr lang="en-US" altLang="ja-JP" sz="900" baseline="0">
                        <a:solidFill>
                          <a:schemeClr val="tx1"/>
                        </a:solidFill>
                        <a:latin typeface="ＭＳ Ｐゴシック"/>
                        <a:ea typeface="ＭＳ Ｐゴシック"/>
                      </a:rPr>
                      <a:t>R03</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126-4F11-84A2-8F1C00CE42F9}"/>
                </c:ext>
              </c:extLst>
            </c:dLbl>
            <c:dLbl>
              <c:idx val="24"/>
              <c:layout>
                <c:manualLayout>
                  <c:x val="0"/>
                  <c:y val="3.7767645473307548E-2"/>
                </c:manualLayout>
              </c:layout>
              <c:tx>
                <c:rich>
                  <a:bodyPr horzOverflow="overflow"/>
                  <a:lstStyle/>
                  <a:p>
                    <a:pPr>
                      <a:defRPr/>
                    </a:pPr>
                    <a:r>
                      <a:rPr lang="en-US" altLang="ja-JP" sz="900" baseline="0">
                        <a:solidFill>
                          <a:schemeClr val="tx1"/>
                        </a:solidFill>
                        <a:latin typeface="ＭＳ Ｐゴシック"/>
                        <a:ea typeface="ＭＳ Ｐゴシック"/>
                      </a:rPr>
                      <a:t>R04</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126-4F11-84A2-8F1C00CE42F9}"/>
                </c:ext>
              </c:extLst>
            </c:dLbl>
            <c:dLbl>
              <c:idx val="32"/>
              <c:layout>
                <c:manualLayout>
                  <c:x val="0"/>
                  <c:y val="-7.3806071208625548E-5"/>
                </c:manualLayout>
              </c:layout>
              <c:tx>
                <c:rich>
                  <a:bodyPr horzOverflow="overflow"/>
                  <a:lstStyle/>
                  <a:p>
                    <a:pPr>
                      <a:defRPr/>
                    </a:pPr>
                    <a:r>
                      <a:rPr lang="en-US" altLang="ja-JP" sz="900" baseline="0">
                        <a:solidFill>
                          <a:schemeClr val="tx1"/>
                        </a:solidFill>
                        <a:latin typeface="ＭＳ Ｐゴシック"/>
                        <a:ea typeface="ＭＳ Ｐゴシック"/>
                      </a:rPr>
                      <a:t>R05</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126-4F11-84A2-8F1C00CE42F9}"/>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8.8000000000000007</c:v>
                </c:pt>
                <c:pt idx="8">
                  <c:v>8.3000000000000007</c:v>
                </c:pt>
                <c:pt idx="16">
                  <c:v>8</c:v>
                </c:pt>
                <c:pt idx="24">
                  <c:v>8</c:v>
                </c:pt>
                <c:pt idx="32">
                  <c:v>8</c:v>
                </c:pt>
              </c:numCache>
            </c:numRef>
          </c:xVal>
          <c:yVal>
            <c:numRef>
              <c:f>公会計指標分析・財政指標組合せ分析表!$BP$77:$DC$77</c:f>
              <c:numCache>
                <c:formatCode>#,##0.0;"▲ "#,##0.0</c:formatCode>
                <c:ptCount val="40"/>
                <c:pt idx="0">
                  <c:v>35.4</c:v>
                </c:pt>
                <c:pt idx="8">
                  <c:v>13.4</c:v>
                </c:pt>
                <c:pt idx="16">
                  <c:v>0</c:v>
                </c:pt>
                <c:pt idx="24">
                  <c:v>0</c:v>
                </c:pt>
                <c:pt idx="32">
                  <c:v>0</c:v>
                </c:pt>
              </c:numCache>
            </c:numRef>
          </c:yVal>
          <c:smooth val="0"/>
          <c:extLst>
            <c:ext xmlns:c16="http://schemas.microsoft.com/office/drawing/2014/chart" uri="{C3380CC4-5D6E-409C-BE32-E72D297353CC}">
              <c16:uniqueId val="{00000013-3126-4F11-84A2-8F1C00CE42F9}"/>
            </c:ext>
          </c:extLst>
        </c:ser>
        <c:dLbls>
          <c:showLegendKey val="0"/>
          <c:showVal val="1"/>
          <c:showCatName val="0"/>
          <c:showSerName val="0"/>
          <c:showPercent val="0"/>
          <c:showBubbleSize val="0"/>
        </c:dLbls>
        <c:axId val="3"/>
        <c:axId val="2"/>
      </c:scatterChart>
      <c:valAx>
        <c:axId val="3"/>
        <c:scaling>
          <c:orientation val="maxMin"/>
          <c:max val="15"/>
          <c:min val="7"/>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95074162244"/>
              <c:y val="0.8995696942564454"/>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axMin"/>
          <c:max val="90"/>
          <c:min val="-2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100010412514E-2"/>
              <c:y val="0.25115564567806953"/>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txPr>
    <a:bodyPr anchor="ctr" anchorCtr="1"/>
    <a:lstStyle/>
    <a:p>
      <a:pPr algn="ctr" rtl="0">
        <a:defRPr lang="ja-JP" altLang="en-US" sz="1000">
          <a:solidFill>
            <a:schemeClr val="tx1"/>
          </a:solidFill>
        </a:defRPr>
      </a:pPr>
      <a:endParaRPr lang="ja-JP"/>
    </a:p>
  </c:txPr>
  <c:printSettings>
    <c:headerFooter/>
    <c:pageMargins b="0.75000000000000044" l="0.7000000000000004" r="0.7000000000000004" t="0.75000000000000044" header="0.30000000000000021" footer="0.30000000000000021"/>
    <c:pageSetup orientation="landscape"/>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a:xfrm rot="5400000">
          <a:off x="6791325" y="4591050"/>
          <a:ext cx="31432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xdr:nvSpPr>
      <xdr:spPr>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837565</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15</xdr:col>
      <xdr:colOff>762635</xdr:colOff>
      <xdr:row>1</xdr:row>
      <xdr:rowOff>19050</xdr:rowOff>
    </xdr:from>
    <xdr:to>
      <xdr:col>20</xdr:col>
      <xdr:colOff>189865</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200660</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675640</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275590</xdr:colOff>
      <xdr:row>43</xdr:row>
      <xdr:rowOff>342900</xdr:rowOff>
    </xdr:from>
    <xdr:to>
      <xdr:col>20</xdr:col>
      <xdr:colOff>57150</xdr:colOff>
      <xdr:row>52</xdr:row>
      <xdr:rowOff>227965</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プライマリーバランスの黒字化、借入額抑制の取り組み等により、合併当時約30億円あった元利償還金は減少している。</a:t>
          </a:r>
        </a:p>
        <a:p>
          <a:r>
            <a:rPr kumimoji="1" lang="ja-JP" altLang="en-US" sz="1400">
              <a:latin typeface="ＭＳ ゴシック"/>
              <a:ea typeface="ＭＳ ゴシック"/>
            </a:rPr>
            <a:t>　しかしながら、喫緊の政策課題に対応するため、近年多額の借入を余儀なくされており、しばらくは現在の水準が続くものと想定される。</a:t>
          </a:r>
        </a:p>
        <a:p>
          <a:r>
            <a:rPr kumimoji="1" lang="ja-JP" altLang="en-US" sz="1400">
              <a:latin typeface="ＭＳ ゴシック"/>
              <a:ea typeface="ＭＳ ゴシック"/>
            </a:rPr>
            <a:t>　引き続き投資的事業の抑制と平準化に取り組み、新規起債発行額の縮減を図る。</a:t>
          </a:r>
        </a:p>
        <a:p>
          <a:endParaRPr kumimoji="1" lang="ja-JP" altLang="en-US" sz="1400">
            <a:latin typeface="ＭＳ ゴシック"/>
            <a:ea typeface="ＭＳ ゴシック"/>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226695</xdr:colOff>
      <xdr:row>59</xdr:row>
      <xdr:rowOff>382905</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a:xfrm>
          <a:off x="13106400" y="12420600"/>
          <a:ext cx="4455795" cy="157353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56</xdr:row>
      <xdr:rowOff>0</xdr:rowOff>
    </xdr:from>
    <xdr:to>
      <xdr:col>16</xdr:col>
      <xdr:colOff>115570</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a:xfrm>
          <a:off x="13131165" y="124110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219710</xdr:rowOff>
    </xdr:from>
    <xdr:to>
      <xdr:col>20</xdr:col>
      <xdr:colOff>125095</xdr:colOff>
      <xdr:row>59</xdr:row>
      <xdr:rowOff>334010</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785"/>
          <a:ext cx="4249420"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715010</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334645</xdr:colOff>
      <xdr:row>39</xdr:row>
      <xdr:rowOff>12700</xdr:rowOff>
    </xdr:from>
    <xdr:to>
      <xdr:col>15</xdr:col>
      <xdr:colOff>841375</xdr:colOff>
      <xdr:row>40</xdr:row>
      <xdr:rowOff>333375</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397510</xdr:colOff>
      <xdr:row>4</xdr:row>
      <xdr:rowOff>21590</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628015</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114935</xdr:colOff>
      <xdr:row>3</xdr:row>
      <xdr:rowOff>133985</xdr:rowOff>
    </xdr:from>
    <xdr:to>
      <xdr:col>2</xdr:col>
      <xdr:colOff>934085</xdr:colOff>
      <xdr:row>5</xdr:row>
      <xdr:rowOff>133985</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19050</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起債抑制の取り組みにより、地方債残高が減少していること、下水道事業・農業集落排水事業等の地方債現在高減少に伴う公営企業債等繰入見込額の減少により、将来負担比率の分子は5年前に比べ約47.9%低下した。</a:t>
          </a:r>
        </a:p>
        <a:p>
          <a:r>
            <a:rPr kumimoji="1" lang="ja-JP" altLang="en-US" sz="1400">
              <a:latin typeface="ＭＳ ゴシック"/>
              <a:ea typeface="ＭＳ ゴシック"/>
            </a:rPr>
            <a:t>　一方で、普通交付税の合併特例加算縮減による歳入財源不足や災害復旧に対応するため、財政調整基金の取崩しを行う決算年度も多く、今後も充当可能基金の大幅な増額は厳しいと予想される。</a:t>
          </a:r>
        </a:p>
        <a:p>
          <a:r>
            <a:rPr kumimoji="1" lang="ja-JP" altLang="en-US" sz="1400">
              <a:latin typeface="ＭＳ ゴシック"/>
              <a:ea typeface="ＭＳ ゴシック"/>
            </a:rPr>
            <a:t>　今後も第４次北広島町行政改革大綱に基づいた様々な取り組みにより、将来負担額の減少と充当可能財源等の増加に努め、持続可能な財政運営を目指す。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13335</xdr:colOff>
      <xdr:row>52</xdr:row>
      <xdr:rowOff>81280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340995</xdr:colOff>
      <xdr:row>0</xdr:row>
      <xdr:rowOff>165100</xdr:rowOff>
    </xdr:from>
    <xdr:to>
      <xdr:col>10</xdr:col>
      <xdr:colOff>367665</xdr:colOff>
      <xdr:row>2</xdr:row>
      <xdr:rowOff>165100</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5</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広島県北広島町</a:t>
          </a:r>
        </a:p>
      </xdr:txBody>
    </xdr:sp>
    <xdr:clientData/>
  </xdr:twoCellAnchor>
  <xdr:twoCellAnchor>
    <xdr:from>
      <xdr:col>0</xdr:col>
      <xdr:colOff>533400</xdr:colOff>
      <xdr:row>4</xdr:row>
      <xdr:rowOff>119380</xdr:rowOff>
    </xdr:from>
    <xdr:to>
      <xdr:col>2</xdr:col>
      <xdr:colOff>1009015</xdr:colOff>
      <xdr:row>6</xdr:row>
      <xdr:rowOff>185420</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340995</xdr:colOff>
      <xdr:row>3</xdr:row>
      <xdr:rowOff>177800</xdr:rowOff>
    </xdr:from>
    <xdr:to>
      <xdr:col>14</xdr:col>
      <xdr:colOff>81915</xdr:colOff>
      <xdr:row>24</xdr:row>
      <xdr:rowOff>108585</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dr:col>8</xdr:col>
      <xdr:colOff>340995</xdr:colOff>
      <xdr:row>6</xdr:row>
      <xdr:rowOff>40005</xdr:rowOff>
    </xdr:from>
    <xdr:to>
      <xdr:col>14</xdr:col>
      <xdr:colOff>80645</xdr:colOff>
      <xdr:row>24</xdr:row>
      <xdr:rowOff>108585</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50">
              <a:latin typeface="ＭＳ ゴシック"/>
              <a:ea typeface="ＭＳ ゴシック"/>
            </a:rPr>
            <a:t>　令和5年度は基金取崩しを抑制したことにより、基金全体として393百万円の増となった。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旧合併特例債を財源とした「地域振興基金」の積立が令和6年度で終了することにより、今後大幅な増額は見込めない。財政健全化の取り組みを進めることで基金取崩しを最小限に止め、基金残高の維持に努め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xdr:row>
      <xdr:rowOff>73025</xdr:rowOff>
    </xdr:from>
    <xdr:to>
      <xdr:col>8</xdr:col>
      <xdr:colOff>1678940</xdr:colOff>
      <xdr:row>6</xdr:row>
      <xdr:rowOff>7620</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340995</xdr:colOff>
      <xdr:row>54</xdr:row>
      <xdr:rowOff>156845</xdr:rowOff>
    </xdr:from>
    <xdr:to>
      <xdr:col>14</xdr:col>
      <xdr:colOff>81915</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dr:col>8</xdr:col>
      <xdr:colOff>340995</xdr:colOff>
      <xdr:row>54</xdr:row>
      <xdr:rowOff>622300</xdr:rowOff>
    </xdr:from>
    <xdr:to>
      <xdr:col>14</xdr:col>
      <xdr:colOff>80645</xdr:colOff>
      <xdr:row>62</xdr:row>
      <xdr:rowOff>664210</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・地域振興基金：町民の連携の強化と地域振興</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・過疎地域持続的発展基金：過疎地域の持続的発展の推進</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・町有千代田住宅管理運営基金：町有千代田住宅の管理運営</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・ふるさと基金：豊かな自然・文化芸能・教育環境に係る保全・継承・創造など活力あるまちづくり</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・地域活性化推進基金：地域の活性化、活力あるまちづくりの推進</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・地域振興基金：140百万円を積立てたことによる増。</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・過疎地域持続的発展基金：106百万円を積立てたことによる増。</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・町有千代田住宅管理運営基金：住宅使用料収入の一部（16百万円）を積立てたことによる増。</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・ふるさと基金：保健衛生、学校給食事業等へ130百万円充当した一方で、129百万円を積み立てたことにより減。　</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・地域活性化推進基金：増減なし。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・地域振興基金：今後の地域振興事業の財源確保のため、令和6年度に旧合併特例債を活用し140百万円を積立てる予定。</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・過疎地域持続的発展基金：過疎地域の持続的発展の支援に関する特別措置法の規定により定める北広島町過疎地域持続的発展計画に</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掲げる過疎地域持続的発展特別事業の財源確保のため、過疎債が活用できる間は積立を継続する。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・町有千代田住宅管理運営基金：将来の大規模修繕に備え、毎年20百万円程度を積立てていく予定。　</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・ふるさと基金：基本的にはふるさと寄附金収入と同程度を事業へ活用（充当）する予定。</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・地域活性化推進基金：当面は現状維持の予定。</a:t>
          </a:r>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54</xdr:row>
      <xdr:rowOff>256540</xdr:rowOff>
    </xdr:from>
    <xdr:to>
      <xdr:col>9</xdr:col>
      <xdr:colOff>953135</xdr:colOff>
      <xdr:row>54</xdr:row>
      <xdr:rowOff>585470</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340995</xdr:colOff>
      <xdr:row>25</xdr:row>
      <xdr:rowOff>40005</xdr:rowOff>
    </xdr:from>
    <xdr:to>
      <xdr:col>14</xdr:col>
      <xdr:colOff>81915</xdr:colOff>
      <xdr:row>41</xdr:row>
      <xdr:rowOff>137795</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dr:col>8</xdr:col>
      <xdr:colOff>340995</xdr:colOff>
      <xdr:row>27</xdr:row>
      <xdr:rowOff>95250</xdr:rowOff>
    </xdr:from>
    <xdr:to>
      <xdr:col>14</xdr:col>
      <xdr:colOff>80645</xdr:colOff>
      <xdr:row>41</xdr:row>
      <xdr:rowOff>121920</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令和4年度歳入歳出決算剰余金を積み立てたことによる増。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歳入財源不足を補うため取崩しを行う年度はあるものの、基金残高は15億円程度で推移する見込み。</a:t>
          </a:r>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25</xdr:row>
      <xdr:rowOff>133985</xdr:rowOff>
    </xdr:from>
    <xdr:to>
      <xdr:col>9</xdr:col>
      <xdr:colOff>490220</xdr:colOff>
      <xdr:row>27</xdr:row>
      <xdr:rowOff>56515</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340995</xdr:colOff>
      <xdr:row>42</xdr:row>
      <xdr:rowOff>75565</xdr:rowOff>
    </xdr:from>
    <xdr:to>
      <xdr:col>14</xdr:col>
      <xdr:colOff>81915</xdr:colOff>
      <xdr:row>54</xdr:row>
      <xdr:rowOff>18415</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dr:col>8</xdr:col>
      <xdr:colOff>340995</xdr:colOff>
      <xdr:row>44</xdr:row>
      <xdr:rowOff>129540</xdr:rowOff>
    </xdr:from>
    <xdr:to>
      <xdr:col>14</xdr:col>
      <xdr:colOff>80645</xdr:colOff>
      <xdr:row>53</xdr:row>
      <xdr:rowOff>364490</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臨時財政対策債償還基金費として措置された部分を積み立てたことによる増。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決算余剰金の中で可能な限り積み立てを行う。</a:t>
          </a:r>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42</xdr:row>
      <xdr:rowOff>168275</xdr:rowOff>
    </xdr:from>
    <xdr:to>
      <xdr:col>8</xdr:col>
      <xdr:colOff>1678940</xdr:colOff>
      <xdr:row>44</xdr:row>
      <xdr:rowOff>91440</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57150</xdr:colOff>
      <xdr:row>60</xdr:row>
      <xdr:rowOff>119380</xdr:rowOff>
    </xdr:to>
    <xdr:graphicFrame macro="">
      <xdr:nvGraphicFramePr>
        <xdr:cNvPr id="2" name="グラフ1">
          <a:extLst>
            <a:ext uri="{FF2B5EF4-FFF2-40B4-BE49-F238E27FC236}">
              <a16:creationId xmlns:a16="http://schemas.microsoft.com/office/drawing/2014/main" id="{36C6CF9D-1162-4DDB-82A8-194D3DC92B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125730</xdr:colOff>
      <xdr:row>82</xdr:row>
      <xdr:rowOff>138430</xdr:rowOff>
    </xdr:to>
    <xdr:graphicFrame macro="">
      <xdr:nvGraphicFramePr>
        <xdr:cNvPr id="3" name="グラフ2">
          <a:extLst>
            <a:ext uri="{FF2B5EF4-FFF2-40B4-BE49-F238E27FC236}">
              <a16:creationId xmlns:a16="http://schemas.microsoft.com/office/drawing/2014/main" id="{E61E4BB5-6E79-4FC7-AFAA-5594C6395B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64135</xdr:rowOff>
    </xdr:from>
    <xdr:to>
      <xdr:col>66</xdr:col>
      <xdr:colOff>187325</xdr:colOff>
      <xdr:row>1</xdr:row>
      <xdr:rowOff>156210</xdr:rowOff>
    </xdr:to>
    <xdr:sp macro="" textlink="">
      <xdr:nvSpPr>
        <xdr:cNvPr id="4" name="正方形/長方形 3">
          <a:extLst>
            <a:ext uri="{FF2B5EF4-FFF2-40B4-BE49-F238E27FC236}">
              <a16:creationId xmlns:a16="http://schemas.microsoft.com/office/drawing/2014/main" id="{A70655D1-73A9-4B66-983F-8D890A5E0034}"/>
            </a:ext>
          </a:extLst>
        </xdr:cNvPr>
        <xdr:cNvSpPr/>
      </xdr:nvSpPr>
      <xdr:spPr>
        <a:xfrm>
          <a:off x="355600" y="64135"/>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dr:col>87</xdr:col>
      <xdr:colOff>161925</xdr:colOff>
      <xdr:row>0</xdr:row>
      <xdr:rowOff>189230</xdr:rowOff>
    </xdr:from>
    <xdr:to>
      <xdr:col>107</xdr:col>
      <xdr:colOff>282575</xdr:colOff>
      <xdr:row>1</xdr:row>
      <xdr:rowOff>207010</xdr:rowOff>
    </xdr:to>
    <xdr:sp macro="" textlink="">
      <xdr:nvSpPr>
        <xdr:cNvPr id="5" name="正方形/長方形 4">
          <a:extLst>
            <a:ext uri="{FF2B5EF4-FFF2-40B4-BE49-F238E27FC236}">
              <a16:creationId xmlns:a16="http://schemas.microsoft.com/office/drawing/2014/main" id="{B829A153-D45C-41D7-B0FC-8203413DEC74}"/>
            </a:ext>
          </a:extLst>
        </xdr:cNvPr>
        <xdr:cNvSpPr/>
      </xdr:nvSpPr>
      <xdr:spPr>
        <a:xfrm>
          <a:off x="17030700" y="189230"/>
          <a:ext cx="393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215265</xdr:rowOff>
    </xdr:from>
    <xdr:to>
      <xdr:col>107</xdr:col>
      <xdr:colOff>263525</xdr:colOff>
      <xdr:row>1</xdr:row>
      <xdr:rowOff>181610</xdr:rowOff>
    </xdr:to>
    <xdr:sp macro="" textlink="">
      <xdr:nvSpPr>
        <xdr:cNvPr id="6" name="正方形/長方形 5">
          <a:extLst>
            <a:ext uri="{FF2B5EF4-FFF2-40B4-BE49-F238E27FC236}">
              <a16:creationId xmlns:a16="http://schemas.microsoft.com/office/drawing/2014/main" id="{CC7AFF77-31B3-4626-B2F1-5824B2A76446}"/>
            </a:ext>
          </a:extLst>
        </xdr:cNvPr>
        <xdr:cNvSpPr/>
      </xdr:nvSpPr>
      <xdr:spPr>
        <a:xfrm>
          <a:off x="17056100" y="215265"/>
          <a:ext cx="388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240665</xdr:rowOff>
    </xdr:from>
    <xdr:to>
      <xdr:col>107</xdr:col>
      <xdr:colOff>231775</xdr:colOff>
      <xdr:row>1</xdr:row>
      <xdr:rowOff>143510</xdr:rowOff>
    </xdr:to>
    <xdr:sp macro="" textlink="">
      <xdr:nvSpPr>
        <xdr:cNvPr id="7" name="正方形/長方形 6">
          <a:extLst>
            <a:ext uri="{FF2B5EF4-FFF2-40B4-BE49-F238E27FC236}">
              <a16:creationId xmlns:a16="http://schemas.microsoft.com/office/drawing/2014/main" id="{9D4789CC-6BE4-427B-A0C9-E8EE26D808F7}"/>
            </a:ext>
          </a:extLst>
        </xdr:cNvPr>
        <xdr:cNvSpPr/>
      </xdr:nvSpPr>
      <xdr:spPr>
        <a:xfrm>
          <a:off x="17081500" y="240665"/>
          <a:ext cx="382905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dr:col>73</xdr:col>
      <xdr:colOff>34925</xdr:colOff>
      <xdr:row>0</xdr:row>
      <xdr:rowOff>189230</xdr:rowOff>
    </xdr:from>
    <xdr:to>
      <xdr:col>87</xdr:col>
      <xdr:colOff>28575</xdr:colOff>
      <xdr:row>1</xdr:row>
      <xdr:rowOff>207010</xdr:rowOff>
    </xdr:to>
    <xdr:sp macro="" textlink="">
      <xdr:nvSpPr>
        <xdr:cNvPr id="8" name="正方形/長方形 7">
          <a:extLst>
            <a:ext uri="{FF2B5EF4-FFF2-40B4-BE49-F238E27FC236}">
              <a16:creationId xmlns:a16="http://schemas.microsoft.com/office/drawing/2014/main" id="{AD1266A8-B998-4767-AF9C-51DBCAA00684}"/>
            </a:ext>
          </a:extLst>
        </xdr:cNvPr>
        <xdr:cNvSpPr/>
      </xdr:nvSpPr>
      <xdr:spPr>
        <a:xfrm>
          <a:off x="14236700" y="189230"/>
          <a:ext cx="266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215265</xdr:rowOff>
    </xdr:from>
    <xdr:to>
      <xdr:col>87</xdr:col>
      <xdr:colOff>9525</xdr:colOff>
      <xdr:row>1</xdr:row>
      <xdr:rowOff>181610</xdr:rowOff>
    </xdr:to>
    <xdr:sp macro="" textlink="">
      <xdr:nvSpPr>
        <xdr:cNvPr id="9" name="正方形/長方形 8">
          <a:extLst>
            <a:ext uri="{FF2B5EF4-FFF2-40B4-BE49-F238E27FC236}">
              <a16:creationId xmlns:a16="http://schemas.microsoft.com/office/drawing/2014/main" id="{D2669205-29EF-46AE-8A82-3AA6085AB855}"/>
            </a:ext>
          </a:extLst>
        </xdr:cNvPr>
        <xdr:cNvSpPr/>
      </xdr:nvSpPr>
      <xdr:spPr>
        <a:xfrm>
          <a:off x="14262100" y="215265"/>
          <a:ext cx="261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240665</xdr:rowOff>
    </xdr:from>
    <xdr:to>
      <xdr:col>86</xdr:col>
      <xdr:colOff>168275</xdr:colOff>
      <xdr:row>1</xdr:row>
      <xdr:rowOff>156210</xdr:rowOff>
    </xdr:to>
    <xdr:sp macro="" textlink="">
      <xdr:nvSpPr>
        <xdr:cNvPr id="10" name="正方形/長方形 9">
          <a:extLst>
            <a:ext uri="{FF2B5EF4-FFF2-40B4-BE49-F238E27FC236}">
              <a16:creationId xmlns:a16="http://schemas.microsoft.com/office/drawing/2014/main" id="{75052F1C-BF71-4ACF-8A15-CEA75194AC61}"/>
            </a:ext>
          </a:extLst>
        </xdr:cNvPr>
        <xdr:cNvSpPr/>
      </xdr:nvSpPr>
      <xdr:spPr>
        <a:xfrm>
          <a:off x="14287500" y="240665"/>
          <a:ext cx="255905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482600</xdr:colOff>
      <xdr:row>2</xdr:row>
      <xdr:rowOff>22860</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244BCD54-3413-43D1-A43B-0DCAFD8DEE9D}"/>
            </a:ext>
          </a:extLst>
        </xdr:cNvPr>
        <xdr:cNvSpPr/>
      </xdr:nvSpPr>
      <xdr:spPr>
        <a:xfrm>
          <a:off x="482600" y="889635"/>
          <a:ext cx="10096500" cy="177736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54610</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F7EF7B38-D5E0-4119-8305-231C0A2DDBE6}"/>
            </a:ext>
          </a:extLst>
        </xdr:cNvPr>
        <xdr:cNvSpPr/>
      </xdr:nvSpPr>
      <xdr:spPr>
        <a:xfrm>
          <a:off x="609600" y="921385"/>
          <a:ext cx="1397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8</xdr:col>
      <xdr:colOff>123825</xdr:colOff>
      <xdr:row>2</xdr:row>
      <xdr:rowOff>54610</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1DF35ECE-185E-44CA-AC46-9369BD28488A}"/>
            </a:ext>
          </a:extLst>
        </xdr:cNvPr>
        <xdr:cNvSpPr/>
      </xdr:nvSpPr>
      <xdr:spPr>
        <a:xfrm>
          <a:off x="1943100" y="921385"/>
          <a:ext cx="13335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17,164
16,585
646.20
16,406,892
16,073,488
257,684
9,498,610
12,364,061</a:t>
          </a:r>
          <a:endParaRPr kumimoji="1" lang="ja-JP" altLang="en-US" sz="1100" b="1">
            <a:solidFill>
              <a:srgbClr val="000000"/>
            </a:solidFill>
            <a:latin typeface="ＭＳ ゴシック"/>
            <a:ea typeface="ＭＳ ゴシック"/>
          </a:endParaRPr>
        </a:p>
      </xdr:txBody>
    </xdr:sp>
    <xdr:clientData/>
  </xdr:twoCellAnchor>
  <xdr:twoCellAnchor>
    <xdr:from>
      <xdr:col>15</xdr:col>
      <xdr:colOff>123825</xdr:colOff>
      <xdr:row>2</xdr:row>
      <xdr:rowOff>54610</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A7CA14A3-6E27-4C43-B6CC-69B30BCD59F5}"/>
            </a:ext>
          </a:extLst>
        </xdr:cNvPr>
        <xdr:cNvSpPr/>
      </xdr:nvSpPr>
      <xdr:spPr>
        <a:xfrm>
          <a:off x="3276600" y="921385"/>
          <a:ext cx="1524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23</xdr:col>
      <xdr:colOff>123825</xdr:colOff>
      <xdr:row>2</xdr:row>
      <xdr:rowOff>73660</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5A29B544-8A54-4207-8226-D3449BA49599}"/>
            </a:ext>
          </a:extLst>
        </xdr:cNvPr>
        <xdr:cNvSpPr/>
      </xdr:nvSpPr>
      <xdr:spPr>
        <a:xfrm>
          <a:off x="4800600" y="940435"/>
          <a:ext cx="2032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60325</xdr:colOff>
      <xdr:row>2</xdr:row>
      <xdr:rowOff>73660</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A52EF53E-4BEE-4CA5-B0F9-99F9AC0D517F}"/>
            </a:ext>
          </a:extLst>
        </xdr:cNvPr>
        <xdr:cNvSpPr/>
      </xdr:nvSpPr>
      <xdr:spPr>
        <a:xfrm>
          <a:off x="6832600" y="940435"/>
          <a:ext cx="1270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12.2
37.0</a:t>
          </a:r>
          <a:endParaRPr kumimoji="1" lang="ja-JP" altLang="en-US" sz="1100" b="1">
            <a:solidFill>
              <a:srgbClr val="000000"/>
            </a:solidFill>
            <a:latin typeface="ＭＳ ゴシック"/>
            <a:ea typeface="ＭＳ ゴシック"/>
          </a:endParaRPr>
        </a:p>
      </xdr:txBody>
    </xdr:sp>
    <xdr:clientData/>
  </xdr:twoCellAnchor>
  <xdr:twoCellAnchor>
    <xdr:from>
      <xdr:col>41</xdr:col>
      <xdr:colOff>60325</xdr:colOff>
      <xdr:row>2</xdr:row>
      <xdr:rowOff>86360</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7E41234-A255-4471-892D-18D118A3EBA3}"/>
            </a:ext>
          </a:extLst>
        </xdr:cNvPr>
        <xdr:cNvSpPr/>
      </xdr:nvSpPr>
      <xdr:spPr>
        <a:xfrm>
          <a:off x="8166100" y="953135"/>
          <a:ext cx="635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2C58C6F-52D7-4246-AE6E-51DB01AD423C}"/>
            </a:ext>
          </a:extLst>
        </xdr:cNvPr>
        <xdr:cNvSpPr/>
      </xdr:nvSpPr>
      <xdr:spPr>
        <a:xfrm>
          <a:off x="48006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2868CCF6-CAD2-41CB-BCAC-97E0E8E31C27}"/>
            </a:ext>
          </a:extLst>
        </xdr:cNvPr>
        <xdr:cNvSpPr/>
      </xdr:nvSpPr>
      <xdr:spPr>
        <a:xfrm>
          <a:off x="68961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R05  Ⅳ</a:t>
          </a:r>
          <a:r>
            <a:rPr kumimoji="1" lang="ja-JP" altLang="en-US" sz="1100" b="1">
              <a:solidFill>
                <a:srgbClr val="000000"/>
              </a:solidFill>
              <a:latin typeface="ＭＳ ゴシック"/>
              <a:ea typeface="ＭＳ ゴシック"/>
            </a:rPr>
            <a:t>－１</a:t>
          </a:r>
        </a:p>
      </xdr:txBody>
    </xdr:sp>
    <xdr:clientData/>
  </xdr:twoCellAnchor>
  <xdr:twoCellAnchor>
    <xdr:from>
      <xdr:col>56</xdr:col>
      <xdr:colOff>111125</xdr:colOff>
      <xdr:row>2</xdr:row>
      <xdr:rowOff>22860</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1DB61FB1-D4FE-4331-A5F8-4D758C469E4F}"/>
            </a:ext>
          </a:extLst>
        </xdr:cNvPr>
        <xdr:cNvSpPr/>
      </xdr:nvSpPr>
      <xdr:spPr>
        <a:xfrm>
          <a:off x="11074400" y="889635"/>
          <a:ext cx="1524000" cy="126936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86360</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99F73A32-C30F-4D22-A13F-3C7D1C1B40E1}"/>
            </a:ext>
          </a:extLst>
        </xdr:cNvPr>
        <xdr:cNvSpPr/>
      </xdr:nvSpPr>
      <xdr:spPr>
        <a:xfrm>
          <a:off x="11334750" y="953135"/>
          <a:ext cx="13335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57</xdr:col>
      <xdr:colOff>180975</xdr:colOff>
      <xdr:row>3</xdr:row>
      <xdr:rowOff>29210</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7172F50F-C0C7-4F97-A44E-FF5F1401C2A0}"/>
            </a:ext>
          </a:extLst>
        </xdr:cNvPr>
        <xdr:cNvSpPr/>
      </xdr:nvSpPr>
      <xdr:spPr>
        <a:xfrm>
          <a:off x="11334750" y="1219835"/>
          <a:ext cx="1333500" cy="520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57</xdr:col>
      <xdr:colOff>180975</xdr:colOff>
      <xdr:row>5</xdr:row>
      <xdr:rowOff>29210</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B7F417BA-C2E8-4743-AC45-9B6402A8857F}"/>
            </a:ext>
          </a:extLst>
        </xdr:cNvPr>
        <xdr:cNvSpPr/>
      </xdr:nvSpPr>
      <xdr:spPr>
        <a:xfrm>
          <a:off x="11334750" y="1562735"/>
          <a:ext cx="1460500" cy="647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57</xdr:col>
      <xdr:colOff>3175</xdr:colOff>
      <xdr:row>2</xdr:row>
      <xdr:rowOff>175260</xdr:rowOff>
    </xdr:from>
    <xdr:to>
      <xdr:col>58</xdr:col>
      <xdr:colOff>22225</xdr:colOff>
      <xdr:row>2</xdr:row>
      <xdr:rowOff>175260</xdr:rowOff>
    </xdr:to>
    <xdr:cxnSp macro="">
      <xdr:nvCxnSpPr>
        <xdr:cNvPr id="24" name="直線コネクタ 23">
          <a:extLst>
            <a:ext uri="{FF2B5EF4-FFF2-40B4-BE49-F238E27FC236}">
              <a16:creationId xmlns:a16="http://schemas.microsoft.com/office/drawing/2014/main" id="{83D60FF5-9369-491C-B363-9B8B8CD9BE19}"/>
            </a:ext>
          </a:extLst>
        </xdr:cNvPr>
        <xdr:cNvCxnSpPr/>
      </xdr:nvCxnSpPr>
      <xdr:spPr>
        <a:xfrm flipH="1">
          <a:off x="11156950" y="1042035"/>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137160</xdr:rowOff>
    </xdr:from>
    <xdr:to>
      <xdr:col>57</xdr:col>
      <xdr:colOff>158750</xdr:colOff>
      <xdr:row>2</xdr:row>
      <xdr:rowOff>238760</xdr:rowOff>
    </xdr:to>
    <xdr:sp macro="" textlink="">
      <xdr:nvSpPr>
        <xdr:cNvPr id="25" name="楕円 24">
          <a:extLst>
            <a:ext uri="{FF2B5EF4-FFF2-40B4-BE49-F238E27FC236}">
              <a16:creationId xmlns:a16="http://schemas.microsoft.com/office/drawing/2014/main" id="{4CF917FE-D2CA-4EB3-8C6F-9EF353DCF268}"/>
            </a:ext>
          </a:extLst>
        </xdr:cNvPr>
        <xdr:cNvSpPr/>
      </xdr:nvSpPr>
      <xdr:spPr>
        <a:xfrm>
          <a:off x="11210925"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B19531FC-F984-43DB-A974-DDCA471F96A5}"/>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29210</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CFFAEAEE-8356-4681-AC08-23CE44F0D861}"/>
            </a:ext>
          </a:extLst>
        </xdr:cNvPr>
        <xdr:cNvCxnSpPr/>
      </xdr:nvCxnSpPr>
      <xdr:spPr>
        <a:xfrm>
          <a:off x="11255375" y="1562735"/>
          <a:ext cx="0" cy="139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29210</xdr:rowOff>
    </xdr:from>
    <xdr:to>
      <xdr:col>58</xdr:col>
      <xdr:colOff>3175</xdr:colOff>
      <xdr:row>5</xdr:row>
      <xdr:rowOff>29210</xdr:rowOff>
    </xdr:to>
    <xdr:cxnSp macro="">
      <xdr:nvCxnSpPr>
        <xdr:cNvPr id="28" name="直線コネクタ 27">
          <a:extLst>
            <a:ext uri="{FF2B5EF4-FFF2-40B4-BE49-F238E27FC236}">
              <a16:creationId xmlns:a16="http://schemas.microsoft.com/office/drawing/2014/main" id="{05CE0815-C737-4E54-BEC5-24D1C6CCDD31}"/>
            </a:ext>
          </a:extLst>
        </xdr:cNvPr>
        <xdr:cNvCxnSpPr/>
      </xdr:nvCxnSpPr>
      <xdr:spPr>
        <a:xfrm>
          <a:off x="11176000" y="1562735"/>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DBB2B9BF-24AE-4B0D-883C-1FBB489F3D37}"/>
            </a:ext>
          </a:extLst>
        </xdr:cNvPr>
        <xdr:cNvCxnSpPr/>
      </xdr:nvCxnSpPr>
      <xdr:spPr>
        <a:xfrm flipV="1">
          <a:off x="11255375" y="18002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259C48BB-DCE9-4431-84EA-C36903FCE05B}"/>
            </a:ext>
          </a:extLst>
        </xdr:cNvPr>
        <xdr:cNvCxnSpPr/>
      </xdr:nvCxnSpPr>
      <xdr:spPr>
        <a:xfrm>
          <a:off x="11176000" y="19431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350" cy="259080"/>
    <xdr:sp macro="" textlink="">
      <xdr:nvSpPr>
        <xdr:cNvPr id="31" name="テキスト ボックス 30">
          <a:extLst>
            <a:ext uri="{FF2B5EF4-FFF2-40B4-BE49-F238E27FC236}">
              <a16:creationId xmlns:a16="http://schemas.microsoft.com/office/drawing/2014/main" id="{60DFF565-E2F2-431F-9299-E69ED7AB4235}"/>
            </a:ext>
          </a:extLst>
        </xdr:cNvPr>
        <xdr:cNvSpPr txBox="1"/>
      </xdr:nvSpPr>
      <xdr:spPr>
        <a:xfrm>
          <a:off x="419100" y="27686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470" cy="259080"/>
    <xdr:sp macro="" textlink="">
      <xdr:nvSpPr>
        <xdr:cNvPr id="32" name="テキスト ボックス 31">
          <a:extLst>
            <a:ext uri="{FF2B5EF4-FFF2-40B4-BE49-F238E27FC236}">
              <a16:creationId xmlns:a16="http://schemas.microsoft.com/office/drawing/2014/main" id="{23A07F68-6F1D-421F-A3FC-2B90A5567AD4}"/>
            </a:ext>
          </a:extLst>
        </xdr:cNvPr>
        <xdr:cNvSpPr txBox="1"/>
      </xdr:nvSpPr>
      <xdr:spPr>
        <a:xfrm>
          <a:off x="419100" y="30099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0</xdr:col>
      <xdr:colOff>419100</xdr:colOff>
      <xdr:row>15</xdr:row>
      <xdr:rowOff>3175</xdr:rowOff>
    </xdr:from>
    <xdr:ext cx="8231505" cy="259080"/>
    <xdr:sp macro="" textlink="">
      <xdr:nvSpPr>
        <xdr:cNvPr id="33" name="テキスト ボックス 32">
          <a:extLst>
            <a:ext uri="{FF2B5EF4-FFF2-40B4-BE49-F238E27FC236}">
              <a16:creationId xmlns:a16="http://schemas.microsoft.com/office/drawing/2014/main" id="{E94331A7-CA8C-4B2A-9048-D38359AEF8FF}"/>
            </a:ext>
          </a:extLst>
        </xdr:cNvPr>
        <xdr:cNvSpPr txBox="1"/>
      </xdr:nvSpPr>
      <xdr:spPr>
        <a:xfrm>
          <a:off x="419100" y="32512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570" cy="259080"/>
    <xdr:sp macro="" textlink="">
      <xdr:nvSpPr>
        <xdr:cNvPr id="34" name="テキスト ボックス 33">
          <a:extLst>
            <a:ext uri="{FF2B5EF4-FFF2-40B4-BE49-F238E27FC236}">
              <a16:creationId xmlns:a16="http://schemas.microsoft.com/office/drawing/2014/main" id="{E4C2BE10-218B-4AC0-A774-B150CB44DD50}"/>
            </a:ext>
          </a:extLst>
        </xdr:cNvPr>
        <xdr:cNvSpPr txBox="1"/>
      </xdr:nvSpPr>
      <xdr:spPr>
        <a:xfrm>
          <a:off x="419100" y="3492500"/>
          <a:ext cx="4433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oneCellAnchor>
    <xdr:from>
      <xdr:col>0</xdr:col>
      <xdr:colOff>419100</xdr:colOff>
      <xdr:row>17</xdr:row>
      <xdr:rowOff>143510</xdr:rowOff>
    </xdr:from>
    <xdr:ext cx="184785" cy="258445"/>
    <xdr:sp macro="" textlink="">
      <xdr:nvSpPr>
        <xdr:cNvPr id="35" name="テキスト ボックス 34">
          <a:extLst>
            <a:ext uri="{FF2B5EF4-FFF2-40B4-BE49-F238E27FC236}">
              <a16:creationId xmlns:a16="http://schemas.microsoft.com/office/drawing/2014/main" id="{9BE12245-1130-4DAC-8723-919988BCDD35}"/>
            </a:ext>
          </a:extLst>
        </xdr:cNvPr>
        <xdr:cNvSpPr txBox="1"/>
      </xdr:nvSpPr>
      <xdr:spPr>
        <a:xfrm>
          <a:off x="419100" y="3734435"/>
          <a:ext cx="1847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5</xdr:col>
      <xdr:colOff>22225</xdr:colOff>
      <xdr:row>20</xdr:row>
      <xdr:rowOff>149225</xdr:rowOff>
    </xdr:from>
    <xdr:to>
      <xdr:col>27</xdr:col>
      <xdr:colOff>73025</xdr:colOff>
      <xdr:row>22</xdr:row>
      <xdr:rowOff>29210</xdr:rowOff>
    </xdr:to>
    <xdr:sp macro="" textlink="">
      <xdr:nvSpPr>
        <xdr:cNvPr id="36" name="正方形/長方形 35">
          <a:extLst>
            <a:ext uri="{FF2B5EF4-FFF2-40B4-BE49-F238E27FC236}">
              <a16:creationId xmlns:a16="http://schemas.microsoft.com/office/drawing/2014/main" id="{AA4BE190-3E69-4CA0-B817-F8132F7D0158}"/>
            </a:ext>
          </a:extLst>
        </xdr:cNvPr>
        <xdr:cNvSpPr/>
      </xdr:nvSpPr>
      <xdr:spPr>
        <a:xfrm>
          <a:off x="1270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8</xdr:col>
      <xdr:colOff>167005</xdr:colOff>
      <xdr:row>22</xdr:row>
      <xdr:rowOff>81280</xdr:rowOff>
    </xdr:from>
    <xdr:to>
      <xdr:col>18</xdr:col>
      <xdr:colOff>4445</xdr:colOff>
      <xdr:row>24</xdr:row>
      <xdr:rowOff>13970</xdr:rowOff>
    </xdr:to>
    <xdr:sp macro="" textlink="">
      <xdr:nvSpPr>
        <xdr:cNvPr id="37" name="正方形/長方形 36">
          <a:extLst>
            <a:ext uri="{FF2B5EF4-FFF2-40B4-BE49-F238E27FC236}">
              <a16:creationId xmlns:a16="http://schemas.microsoft.com/office/drawing/2014/main" id="{3616285C-74DA-47EB-9548-12B9AF9F3817}"/>
            </a:ext>
          </a:extLst>
        </xdr:cNvPr>
        <xdr:cNvSpPr/>
      </xdr:nvSpPr>
      <xdr:spPr>
        <a:xfrm>
          <a:off x="1986280" y="4624705"/>
          <a:ext cx="174244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dr:col>18</xdr:col>
      <xdr:colOff>102870</xdr:colOff>
      <xdr:row>22</xdr:row>
      <xdr:rowOff>64770</xdr:rowOff>
    </xdr:from>
    <xdr:to>
      <xdr:col>23</xdr:col>
      <xdr:colOff>5080</xdr:colOff>
      <xdr:row>24</xdr:row>
      <xdr:rowOff>30480</xdr:rowOff>
    </xdr:to>
    <xdr:sp macro="" textlink="">
      <xdr:nvSpPr>
        <xdr:cNvPr id="38" name="正方形/長方形 37">
          <a:extLst>
            <a:ext uri="{FF2B5EF4-FFF2-40B4-BE49-F238E27FC236}">
              <a16:creationId xmlns:a16="http://schemas.microsoft.com/office/drawing/2014/main" id="{98AD7208-4F72-469E-81B0-0E4217D97732}"/>
            </a:ext>
          </a:extLst>
        </xdr:cNvPr>
        <xdr:cNvSpPr/>
      </xdr:nvSpPr>
      <xdr:spPr>
        <a:xfrm>
          <a:off x="3827145" y="4608195"/>
          <a:ext cx="85471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[ 75.9</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27</xdr:col>
      <xdr:colOff>22225</xdr:colOff>
      <xdr:row>21</xdr:row>
      <xdr:rowOff>57785</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944507CF-F215-4CB3-A6B3-347925F80D37}"/>
            </a:ext>
          </a:extLst>
        </xdr:cNvPr>
        <xdr:cNvSpPr/>
      </xdr:nvSpPr>
      <xdr:spPr>
        <a:xfrm>
          <a:off x="5461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27</xdr:col>
      <xdr:colOff>22225</xdr:colOff>
      <xdr:row>22</xdr:row>
      <xdr:rowOff>29210</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102AC8EA-2566-4322-A3AE-604D2078B51F}"/>
            </a:ext>
          </a:extLst>
        </xdr:cNvPr>
        <xdr:cNvSpPr/>
      </xdr:nvSpPr>
      <xdr:spPr>
        <a:xfrm>
          <a:off x="5461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26/29</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22225</xdr:colOff>
      <xdr:row>21</xdr:row>
      <xdr:rowOff>57785</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A7478E05-DA04-4420-8E21-30C6092CF9D7}"/>
            </a:ext>
          </a:extLst>
        </xdr:cNvPr>
        <xdr:cNvSpPr/>
      </xdr:nvSpPr>
      <xdr:spPr>
        <a:xfrm>
          <a:off x="6985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22225</xdr:colOff>
      <xdr:row>22</xdr:row>
      <xdr:rowOff>29210</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F5E5FDE9-1190-4230-ADD4-91B25AA42495}"/>
            </a:ext>
          </a:extLst>
        </xdr:cNvPr>
        <xdr:cNvSpPr/>
      </xdr:nvSpPr>
      <xdr:spPr>
        <a:xfrm>
          <a:off x="6985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149225</xdr:colOff>
      <xdr:row>21</xdr:row>
      <xdr:rowOff>57785</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5317BE15-EB36-4BA5-BE37-4D4CFD26921D}"/>
            </a:ext>
          </a:extLst>
        </xdr:cNvPr>
        <xdr:cNvSpPr/>
      </xdr:nvSpPr>
      <xdr:spPr>
        <a:xfrm>
          <a:off x="8636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43</xdr:col>
      <xdr:colOff>149225</xdr:colOff>
      <xdr:row>22</xdr:row>
      <xdr:rowOff>29210</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4373FF2C-8740-4997-923C-AA00FF8D60B5}"/>
            </a:ext>
          </a:extLst>
        </xdr:cNvPr>
        <xdr:cNvSpPr/>
      </xdr:nvSpPr>
      <xdr:spPr>
        <a:xfrm>
          <a:off x="8636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63.6</a:t>
          </a:r>
          <a:endParaRPr kumimoji="1" lang="ja-JP" altLang="en-US" sz="1200" b="1" i="1">
            <a:solidFill>
              <a:srgbClr val="4080FF"/>
            </a:solidFill>
            <a:latin typeface="ＭＳ Ｐゴシック"/>
            <a:ea typeface="ＭＳ Ｐゴシック"/>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218B5E40-08A0-4A3F-AB81-4942E5406FB0}"/>
            </a:ext>
          </a:extLst>
        </xdr:cNvPr>
        <xdr:cNvSpPr/>
      </xdr:nvSpPr>
      <xdr:spPr>
        <a:xfrm>
          <a:off x="1270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831C6B0B-4F0D-4E45-9F78-FC68E5E26135}"/>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8BDF019C-F57C-4163-B7ED-25C15C98D920}"/>
            </a:ext>
          </a:extLst>
        </xdr:cNvPr>
        <xdr:cNvSpPr/>
      </xdr:nvSpPr>
      <xdr:spPr>
        <a:xfrm>
          <a:off x="5778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573044DD-0C2F-4DA3-8E23-C67B9D9BEF2F}"/>
            </a:ext>
          </a:extLst>
        </xdr:cNvPr>
        <xdr:cNvSpPr txBox="1"/>
      </xdr:nvSpPr>
      <xdr:spPr>
        <a:xfrm>
          <a:off x="5854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000" b="0" i="0" u="none" strike="noStrike" kern="0" cap="none" spc="0" normalizeH="0" baseline="0" noProof="0">
              <a:ln>
                <a:noFill/>
              </a:ln>
              <a:solidFill>
                <a:prstClr val="black"/>
              </a:solidFill>
              <a:effectLst/>
              <a:uLnTx/>
              <a:uFillTx/>
              <a:latin typeface="ＭＳ Ｐゴシック"/>
              <a:ea typeface="ＭＳ Ｐゴシック"/>
              <a:cs typeface="+mn-cs"/>
            </a:rPr>
            <a:t>　本町は、類似団体の中で</a:t>
          </a:r>
          <a:r>
            <a:rPr kumimoji="1" lang="en-US" altLang="ja-JP" sz="1000" b="0" i="0" u="none" strike="noStrike" kern="0" cap="none" spc="0" normalizeH="0" baseline="0" noProof="0">
              <a:ln>
                <a:noFill/>
              </a:ln>
              <a:solidFill>
                <a:prstClr val="black"/>
              </a:solidFill>
              <a:effectLst/>
              <a:uLnTx/>
              <a:uFillTx/>
              <a:latin typeface="ＭＳ Ｐゴシック"/>
              <a:ea typeface="ＭＳ Ｐゴシック"/>
              <a:cs typeface="+mn-cs"/>
            </a:rPr>
            <a:t>2</a:t>
          </a:r>
          <a:r>
            <a:rPr kumimoji="1" lang="ja-JP" altLang="en-US" sz="1000" b="0" i="0" u="none" strike="noStrike" kern="0" cap="none" spc="0" normalizeH="0" baseline="0" noProof="0">
              <a:ln>
                <a:noFill/>
              </a:ln>
              <a:solidFill>
                <a:prstClr val="black"/>
              </a:solidFill>
              <a:effectLst/>
              <a:uLnTx/>
              <a:uFillTx/>
              <a:latin typeface="ＭＳ Ｐゴシック"/>
              <a:ea typeface="ＭＳ Ｐゴシック"/>
              <a:cs typeface="+mn-cs"/>
            </a:rPr>
            <a:t>番目に広い面積を持ち、有形固定資産額の</a:t>
          </a:r>
          <a:r>
            <a:rPr kumimoji="1" lang="en-US" altLang="ja-JP" sz="1000" b="0" i="0" u="none" strike="noStrike" kern="0" cap="none" spc="0" normalizeH="0" baseline="0" noProof="0">
              <a:ln>
                <a:noFill/>
              </a:ln>
              <a:solidFill>
                <a:prstClr val="black"/>
              </a:solidFill>
              <a:effectLst/>
              <a:uLnTx/>
              <a:uFillTx/>
              <a:latin typeface="ＭＳ Ｐゴシック"/>
              <a:ea typeface="ＭＳ Ｐゴシック"/>
              <a:cs typeface="+mn-cs"/>
            </a:rPr>
            <a:t>72.2</a:t>
          </a:r>
          <a:r>
            <a:rPr kumimoji="1" lang="ja-JP" altLang="en-US" sz="1000" b="0" i="0" u="none" strike="noStrike" kern="0" cap="none" spc="0" normalizeH="0" baseline="0" noProof="0">
              <a:ln>
                <a:noFill/>
              </a:ln>
              <a:solidFill>
                <a:prstClr val="black"/>
              </a:solidFill>
              <a:effectLst/>
              <a:uLnTx/>
              <a:uFillTx/>
              <a:latin typeface="ＭＳ Ｐゴシック"/>
              <a:ea typeface="ＭＳ Ｐゴシック"/>
              <a:cs typeface="+mn-cs"/>
            </a:rPr>
            <a:t>％を道路資産が占めている。</a:t>
          </a:r>
        </a:p>
        <a:p>
          <a:pPr marL="0" marR="0" lvl="0" indent="0" defTabSz="914400" eaLnBrk="1" fontAlgn="auto" latinLnBrk="0" hangingPunct="1">
            <a:lnSpc>
              <a:spcPct val="100000"/>
            </a:lnSpc>
            <a:spcBef>
              <a:spcPts val="0"/>
            </a:spcBef>
            <a:spcAft>
              <a:spcPts val="0"/>
            </a:spcAft>
            <a:defRPr/>
          </a:pPr>
          <a:r>
            <a:rPr kumimoji="1" lang="ja-JP" altLang="en-US" sz="1000" b="0" i="0" u="none" strike="noStrike" kern="0" cap="none" spc="0" normalizeH="0" baseline="0" noProof="0">
              <a:ln>
                <a:noFill/>
              </a:ln>
              <a:solidFill>
                <a:prstClr val="black"/>
              </a:solidFill>
              <a:effectLst/>
              <a:uLnTx/>
              <a:uFillTx/>
              <a:latin typeface="ＭＳ Ｐゴシック"/>
              <a:ea typeface="ＭＳ Ｐゴシック"/>
              <a:cs typeface="+mn-cs"/>
            </a:rPr>
            <a:t>　その道路資産の減価償却率が前年度より</a:t>
          </a:r>
          <a:r>
            <a:rPr kumimoji="1" lang="en-US" altLang="ja-JP" sz="1000" b="0" i="0" u="none" strike="noStrike" kern="0" cap="none" spc="0" normalizeH="0" baseline="0" noProof="0">
              <a:ln>
                <a:noFill/>
              </a:ln>
              <a:solidFill>
                <a:prstClr val="black"/>
              </a:solidFill>
              <a:effectLst/>
              <a:uLnTx/>
              <a:uFillTx/>
              <a:latin typeface="ＭＳ Ｐゴシック"/>
              <a:ea typeface="ＭＳ Ｐゴシック"/>
              <a:cs typeface="+mn-cs"/>
            </a:rPr>
            <a:t>1.4</a:t>
          </a:r>
          <a:r>
            <a:rPr kumimoji="1" lang="ja-JP" altLang="en-US" sz="1000" b="0" i="0" u="none" strike="noStrike" kern="0" cap="none" spc="0" normalizeH="0" baseline="0" noProof="0">
              <a:ln>
                <a:noFill/>
              </a:ln>
              <a:solidFill>
                <a:prstClr val="black"/>
              </a:solidFill>
              <a:effectLst/>
              <a:uLnTx/>
              <a:uFillTx/>
              <a:latin typeface="ＭＳ Ｐゴシック"/>
              <a:ea typeface="ＭＳ Ｐゴシック"/>
              <a:cs typeface="+mn-cs"/>
            </a:rPr>
            <a:t>ポイント増加したことが大きく影響し、所有資産全体の比率も</a:t>
          </a:r>
          <a:r>
            <a:rPr kumimoji="1" lang="en-US" altLang="ja-JP" sz="1000" b="0" i="0" u="none" strike="noStrike" kern="0" cap="none" spc="0" normalizeH="0" baseline="0" noProof="0">
              <a:ln>
                <a:noFill/>
              </a:ln>
              <a:solidFill>
                <a:prstClr val="black"/>
              </a:solidFill>
              <a:effectLst/>
              <a:uLnTx/>
              <a:uFillTx/>
              <a:latin typeface="ＭＳ Ｐゴシック"/>
              <a:ea typeface="ＭＳ Ｐゴシック"/>
              <a:cs typeface="+mn-cs"/>
            </a:rPr>
            <a:t>1.4</a:t>
          </a:r>
          <a:r>
            <a:rPr kumimoji="1" lang="ja-JP" altLang="en-US" sz="1000" b="0" i="0" u="none" strike="noStrike" kern="0" cap="none" spc="0" normalizeH="0" baseline="0" noProof="0">
              <a:ln>
                <a:noFill/>
              </a:ln>
              <a:solidFill>
                <a:prstClr val="black"/>
              </a:solidFill>
              <a:effectLst/>
              <a:uLnTx/>
              <a:uFillTx/>
              <a:latin typeface="ＭＳ Ｐゴシック"/>
              <a:ea typeface="ＭＳ Ｐゴシック"/>
              <a:cs typeface="+mn-cs"/>
            </a:rPr>
            <a:t>ポイント増加した。</a:t>
          </a:r>
        </a:p>
        <a:p>
          <a:pPr marL="0" marR="0" lvl="0" indent="0" defTabSz="914400" eaLnBrk="1" fontAlgn="auto" latinLnBrk="0" hangingPunct="1">
            <a:lnSpc>
              <a:spcPct val="100000"/>
            </a:lnSpc>
            <a:spcBef>
              <a:spcPts val="0"/>
            </a:spcBef>
            <a:spcAft>
              <a:spcPts val="0"/>
            </a:spcAft>
            <a:defRPr/>
          </a:pPr>
          <a:r>
            <a:rPr kumimoji="1" lang="ja-JP" altLang="en-US" sz="1000" b="0" i="0" u="none" strike="noStrike" kern="0" cap="none" spc="0" normalizeH="0" baseline="0" noProof="0">
              <a:ln>
                <a:noFill/>
              </a:ln>
              <a:solidFill>
                <a:prstClr val="black"/>
              </a:solidFill>
              <a:effectLst/>
              <a:uLnTx/>
              <a:uFillTx/>
              <a:latin typeface="ＭＳ Ｐゴシック"/>
              <a:ea typeface="ＭＳ Ｐゴシック"/>
              <a:cs typeface="+mn-cs"/>
            </a:rPr>
            <a:t>　また、全国平均や類似団体と比較して比率が高い状況は変わっていない。</a:t>
          </a:r>
        </a:p>
        <a:p>
          <a:pPr marL="0" marR="0" lvl="0" indent="0" defTabSz="914400" eaLnBrk="1" fontAlgn="auto" latinLnBrk="0" hangingPunct="1">
            <a:lnSpc>
              <a:spcPct val="100000"/>
            </a:lnSpc>
            <a:spcBef>
              <a:spcPts val="0"/>
            </a:spcBef>
            <a:spcAft>
              <a:spcPts val="0"/>
            </a:spcAft>
            <a:defRPr/>
          </a:pPr>
          <a:r>
            <a:rPr kumimoji="1" lang="ja-JP" altLang="en-US" sz="1000" b="0" i="0" u="none" strike="noStrike" kern="0" cap="none" spc="0" normalizeH="0" baseline="0" noProof="0">
              <a:ln>
                <a:noFill/>
              </a:ln>
              <a:solidFill>
                <a:prstClr val="black"/>
              </a:solidFill>
              <a:effectLst/>
              <a:uLnTx/>
              <a:uFillTx/>
              <a:latin typeface="ＭＳ Ｐゴシック"/>
              <a:ea typeface="ＭＳ Ｐゴシック"/>
              <a:cs typeface="+mn-cs"/>
            </a:rPr>
            <a:t>　道路以外の資産についても、老朽化が進んでおり、今後も減価償却率の上昇傾向が継続すると予想されることから、引き続き公共施設等総合管理計画に基づく管理を進めていく。</a:t>
          </a:r>
        </a:p>
      </xdr:txBody>
    </xdr:sp>
    <xdr:clientData/>
  </xdr:twoCellAnchor>
  <xdr:oneCellAnchor>
    <xdr:from>
      <xdr:col>4</xdr:col>
      <xdr:colOff>174625</xdr:colOff>
      <xdr:row>23</xdr:row>
      <xdr:rowOff>47625</xdr:rowOff>
    </xdr:from>
    <xdr:ext cx="349885" cy="225425"/>
    <xdr:sp macro="" textlink="">
      <xdr:nvSpPr>
        <xdr:cNvPr id="49" name="テキスト ボックス 48">
          <a:extLst>
            <a:ext uri="{FF2B5EF4-FFF2-40B4-BE49-F238E27FC236}">
              <a16:creationId xmlns:a16="http://schemas.microsoft.com/office/drawing/2014/main" id="{FAA0019B-6D88-4DB5-8C7D-E90DEEDE9C5D}"/>
            </a:ext>
          </a:extLst>
        </xdr:cNvPr>
        <xdr:cNvSpPr txBox="1"/>
      </xdr:nvSpPr>
      <xdr:spPr>
        <a:xfrm>
          <a:off x="1231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A6FCE9FB-616F-40F4-926D-D1E3F31950AC}"/>
            </a:ext>
          </a:extLst>
        </xdr:cNvPr>
        <xdr:cNvCxnSpPr/>
      </xdr:nvCxnSpPr>
      <xdr:spPr>
        <a:xfrm>
          <a:off x="1270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119380</xdr:colOff>
      <xdr:row>36</xdr:row>
      <xdr:rowOff>74930</xdr:rowOff>
    </xdr:from>
    <xdr:ext cx="410210" cy="224790"/>
    <xdr:sp macro="" textlink="">
      <xdr:nvSpPr>
        <xdr:cNvPr id="51" name="テキスト ボックス 50">
          <a:extLst>
            <a:ext uri="{FF2B5EF4-FFF2-40B4-BE49-F238E27FC236}">
              <a16:creationId xmlns:a16="http://schemas.microsoft.com/office/drawing/2014/main" id="{47A209CD-E938-48AF-9CAF-92BD81F967A0}"/>
            </a:ext>
          </a:extLst>
        </xdr:cNvPr>
        <xdr:cNvSpPr txBox="1"/>
      </xdr:nvSpPr>
      <xdr:spPr>
        <a:xfrm>
          <a:off x="795655" y="7018655"/>
          <a:ext cx="41021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a:t>
          </a:r>
          <a:endParaRPr kumimoji="1" lang="ja-JP" altLang="en-US" sz="800">
            <a:latin typeface="ＭＳ Ｐゴシック"/>
            <a:ea typeface="ＭＳ Ｐゴシック"/>
          </a:endParaRPr>
        </a:p>
      </xdr:txBody>
    </xdr:sp>
    <xdr:clientData/>
  </xdr:oneCellAnchor>
  <xdr:twoCellAnchor>
    <xdr:from>
      <xdr:col>5</xdr:col>
      <xdr:colOff>22225</xdr:colOff>
      <xdr:row>35</xdr:row>
      <xdr:rowOff>31115</xdr:rowOff>
    </xdr:from>
    <xdr:to>
      <xdr:col>27</xdr:col>
      <xdr:colOff>73025</xdr:colOff>
      <xdr:row>35</xdr:row>
      <xdr:rowOff>31115</xdr:rowOff>
    </xdr:to>
    <xdr:cxnSp macro="">
      <xdr:nvCxnSpPr>
        <xdr:cNvPr id="52" name="直線コネクタ 51">
          <a:extLst>
            <a:ext uri="{FF2B5EF4-FFF2-40B4-BE49-F238E27FC236}">
              <a16:creationId xmlns:a16="http://schemas.microsoft.com/office/drawing/2014/main" id="{7DC46B4A-A657-47E4-AABE-D25E743D44B2}"/>
            </a:ext>
          </a:extLst>
        </xdr:cNvPr>
        <xdr:cNvCxnSpPr/>
      </xdr:nvCxnSpPr>
      <xdr:spPr>
        <a:xfrm>
          <a:off x="1270000" y="680339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34</xdr:row>
      <xdr:rowOff>109220</xdr:rowOff>
    </xdr:from>
    <xdr:ext cx="358775" cy="224790"/>
    <xdr:sp macro="" textlink="">
      <xdr:nvSpPr>
        <xdr:cNvPr id="53" name="テキスト ボックス 52">
          <a:extLst>
            <a:ext uri="{FF2B5EF4-FFF2-40B4-BE49-F238E27FC236}">
              <a16:creationId xmlns:a16="http://schemas.microsoft.com/office/drawing/2014/main" id="{0D70CAE4-8071-4561-B406-1CF71A8D3653}"/>
            </a:ext>
          </a:extLst>
        </xdr:cNvPr>
        <xdr:cNvSpPr txBox="1"/>
      </xdr:nvSpPr>
      <xdr:spPr>
        <a:xfrm>
          <a:off x="847090" y="6710045"/>
          <a:ext cx="35877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dr:col>5</xdr:col>
      <xdr:colOff>22225</xdr:colOff>
      <xdr:row>33</xdr:row>
      <xdr:rowOff>66040</xdr:rowOff>
    </xdr:from>
    <xdr:to>
      <xdr:col>27</xdr:col>
      <xdr:colOff>73025</xdr:colOff>
      <xdr:row>33</xdr:row>
      <xdr:rowOff>66040</xdr:rowOff>
    </xdr:to>
    <xdr:cxnSp macro="">
      <xdr:nvCxnSpPr>
        <xdr:cNvPr id="54" name="直線コネクタ 53">
          <a:extLst>
            <a:ext uri="{FF2B5EF4-FFF2-40B4-BE49-F238E27FC236}">
              <a16:creationId xmlns:a16="http://schemas.microsoft.com/office/drawing/2014/main" id="{7A5D14CD-AEF9-4B93-8051-55614DDBAA4A}"/>
            </a:ext>
          </a:extLst>
        </xdr:cNvPr>
        <xdr:cNvCxnSpPr/>
      </xdr:nvCxnSpPr>
      <xdr:spPr>
        <a:xfrm>
          <a:off x="1270000" y="649541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32</xdr:row>
      <xdr:rowOff>143510</xdr:rowOff>
    </xdr:from>
    <xdr:ext cx="358775" cy="224790"/>
    <xdr:sp macro="" textlink="">
      <xdr:nvSpPr>
        <xdr:cNvPr id="55" name="テキスト ボックス 54">
          <a:extLst>
            <a:ext uri="{FF2B5EF4-FFF2-40B4-BE49-F238E27FC236}">
              <a16:creationId xmlns:a16="http://schemas.microsoft.com/office/drawing/2014/main" id="{6A4A9817-F107-417E-8C07-124C6F69903D}"/>
            </a:ext>
          </a:extLst>
        </xdr:cNvPr>
        <xdr:cNvSpPr txBox="1"/>
      </xdr:nvSpPr>
      <xdr:spPr>
        <a:xfrm>
          <a:off x="847090" y="6401435"/>
          <a:ext cx="35877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dr:col>5</xdr:col>
      <xdr:colOff>22225</xdr:colOff>
      <xdr:row>31</xdr:row>
      <xdr:rowOff>100330</xdr:rowOff>
    </xdr:from>
    <xdr:to>
      <xdr:col>27</xdr:col>
      <xdr:colOff>73025</xdr:colOff>
      <xdr:row>31</xdr:row>
      <xdr:rowOff>100330</xdr:rowOff>
    </xdr:to>
    <xdr:cxnSp macro="">
      <xdr:nvCxnSpPr>
        <xdr:cNvPr id="56" name="直線コネクタ 55">
          <a:extLst>
            <a:ext uri="{FF2B5EF4-FFF2-40B4-BE49-F238E27FC236}">
              <a16:creationId xmlns:a16="http://schemas.microsoft.com/office/drawing/2014/main" id="{A7711225-D333-492D-82D7-1127E9D98FEE}"/>
            </a:ext>
          </a:extLst>
        </xdr:cNvPr>
        <xdr:cNvCxnSpPr/>
      </xdr:nvCxnSpPr>
      <xdr:spPr>
        <a:xfrm>
          <a:off x="1270000" y="618680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31</xdr:row>
      <xdr:rowOff>6350</xdr:rowOff>
    </xdr:from>
    <xdr:ext cx="358775" cy="224790"/>
    <xdr:sp macro="" textlink="">
      <xdr:nvSpPr>
        <xdr:cNvPr id="57" name="テキスト ボックス 56">
          <a:extLst>
            <a:ext uri="{FF2B5EF4-FFF2-40B4-BE49-F238E27FC236}">
              <a16:creationId xmlns:a16="http://schemas.microsoft.com/office/drawing/2014/main" id="{94A41378-D480-4F41-B62F-4AADB2E85A50}"/>
            </a:ext>
          </a:extLst>
        </xdr:cNvPr>
        <xdr:cNvSpPr txBox="1"/>
      </xdr:nvSpPr>
      <xdr:spPr>
        <a:xfrm>
          <a:off x="847090" y="6092825"/>
          <a:ext cx="35877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dr:col>5</xdr:col>
      <xdr:colOff>22225</xdr:colOff>
      <xdr:row>29</xdr:row>
      <xdr:rowOff>134620</xdr:rowOff>
    </xdr:from>
    <xdr:to>
      <xdr:col>27</xdr:col>
      <xdr:colOff>73025</xdr:colOff>
      <xdr:row>29</xdr:row>
      <xdr:rowOff>134620</xdr:rowOff>
    </xdr:to>
    <xdr:cxnSp macro="">
      <xdr:nvCxnSpPr>
        <xdr:cNvPr id="58" name="直線コネクタ 57">
          <a:extLst>
            <a:ext uri="{FF2B5EF4-FFF2-40B4-BE49-F238E27FC236}">
              <a16:creationId xmlns:a16="http://schemas.microsoft.com/office/drawing/2014/main" id="{7AEF7739-8D6B-4382-BF7A-76EA8BC08FEA}"/>
            </a:ext>
          </a:extLst>
        </xdr:cNvPr>
        <xdr:cNvCxnSpPr/>
      </xdr:nvCxnSpPr>
      <xdr:spPr>
        <a:xfrm>
          <a:off x="1270000" y="587819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29</xdr:row>
      <xdr:rowOff>40640</xdr:rowOff>
    </xdr:from>
    <xdr:ext cx="358775" cy="224790"/>
    <xdr:sp macro="" textlink="">
      <xdr:nvSpPr>
        <xdr:cNvPr id="59" name="テキスト ボックス 58">
          <a:extLst>
            <a:ext uri="{FF2B5EF4-FFF2-40B4-BE49-F238E27FC236}">
              <a16:creationId xmlns:a16="http://schemas.microsoft.com/office/drawing/2014/main" id="{7BA2438B-58D0-44C0-8B89-A36BAA383DE6}"/>
            </a:ext>
          </a:extLst>
        </xdr:cNvPr>
        <xdr:cNvSpPr txBox="1"/>
      </xdr:nvSpPr>
      <xdr:spPr>
        <a:xfrm>
          <a:off x="847090" y="5784215"/>
          <a:ext cx="35877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dr:col>5</xdr:col>
      <xdr:colOff>22225</xdr:colOff>
      <xdr:row>27</xdr:row>
      <xdr:rowOff>168910</xdr:rowOff>
    </xdr:from>
    <xdr:to>
      <xdr:col>27</xdr:col>
      <xdr:colOff>73025</xdr:colOff>
      <xdr:row>27</xdr:row>
      <xdr:rowOff>168910</xdr:rowOff>
    </xdr:to>
    <xdr:cxnSp macro="">
      <xdr:nvCxnSpPr>
        <xdr:cNvPr id="60" name="直線コネクタ 59">
          <a:extLst>
            <a:ext uri="{FF2B5EF4-FFF2-40B4-BE49-F238E27FC236}">
              <a16:creationId xmlns:a16="http://schemas.microsoft.com/office/drawing/2014/main" id="{4CE639A1-69D1-4037-B900-68C68D253040}"/>
            </a:ext>
          </a:extLst>
        </xdr:cNvPr>
        <xdr:cNvCxnSpPr/>
      </xdr:nvCxnSpPr>
      <xdr:spPr>
        <a:xfrm>
          <a:off x="1270000" y="556958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27</xdr:row>
      <xdr:rowOff>75565</xdr:rowOff>
    </xdr:from>
    <xdr:ext cx="358775" cy="224790"/>
    <xdr:sp macro="" textlink="">
      <xdr:nvSpPr>
        <xdr:cNvPr id="61" name="テキスト ボックス 60">
          <a:extLst>
            <a:ext uri="{FF2B5EF4-FFF2-40B4-BE49-F238E27FC236}">
              <a16:creationId xmlns:a16="http://schemas.microsoft.com/office/drawing/2014/main" id="{D5C9E141-9B92-4574-A6B0-3CA0F93123B3}"/>
            </a:ext>
          </a:extLst>
        </xdr:cNvPr>
        <xdr:cNvSpPr txBox="1"/>
      </xdr:nvSpPr>
      <xdr:spPr>
        <a:xfrm>
          <a:off x="847090" y="5476240"/>
          <a:ext cx="35877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dr:col>5</xdr:col>
      <xdr:colOff>22225</xdr:colOff>
      <xdr:row>26</xdr:row>
      <xdr:rowOff>32385</xdr:rowOff>
    </xdr:from>
    <xdr:to>
      <xdr:col>27</xdr:col>
      <xdr:colOff>73025</xdr:colOff>
      <xdr:row>26</xdr:row>
      <xdr:rowOff>32385</xdr:rowOff>
    </xdr:to>
    <xdr:cxnSp macro="">
      <xdr:nvCxnSpPr>
        <xdr:cNvPr id="62" name="直線コネクタ 61">
          <a:extLst>
            <a:ext uri="{FF2B5EF4-FFF2-40B4-BE49-F238E27FC236}">
              <a16:creationId xmlns:a16="http://schemas.microsoft.com/office/drawing/2014/main" id="{383436E5-02C0-4865-A651-C34005F3E38C}"/>
            </a:ext>
          </a:extLst>
        </xdr:cNvPr>
        <xdr:cNvCxnSpPr/>
      </xdr:nvCxnSpPr>
      <xdr:spPr>
        <a:xfrm>
          <a:off x="1270000" y="526161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25</xdr:row>
      <xdr:rowOff>109855</xdr:rowOff>
    </xdr:from>
    <xdr:ext cx="358775" cy="224790"/>
    <xdr:sp macro="" textlink="">
      <xdr:nvSpPr>
        <xdr:cNvPr id="63" name="テキスト ボックス 62">
          <a:extLst>
            <a:ext uri="{FF2B5EF4-FFF2-40B4-BE49-F238E27FC236}">
              <a16:creationId xmlns:a16="http://schemas.microsoft.com/office/drawing/2014/main" id="{F7D03617-E2FF-4708-B36D-BD320DE11B10}"/>
            </a:ext>
          </a:extLst>
        </xdr:cNvPr>
        <xdr:cNvSpPr txBox="1"/>
      </xdr:nvSpPr>
      <xdr:spPr>
        <a:xfrm>
          <a:off x="847090" y="5167630"/>
          <a:ext cx="35877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0CFD9467-AEE5-4A23-ABE3-EB5CF155E8D3}"/>
            </a:ext>
          </a:extLst>
        </xdr:cNvPr>
        <xdr:cNvCxnSpPr/>
      </xdr:nvCxnSpPr>
      <xdr:spPr>
        <a:xfrm>
          <a:off x="1270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23</xdr:row>
      <xdr:rowOff>144145</xdr:rowOff>
    </xdr:from>
    <xdr:ext cx="358775" cy="224790"/>
    <xdr:sp macro="" textlink="">
      <xdr:nvSpPr>
        <xdr:cNvPr id="65" name="テキスト ボックス 64">
          <a:extLst>
            <a:ext uri="{FF2B5EF4-FFF2-40B4-BE49-F238E27FC236}">
              <a16:creationId xmlns:a16="http://schemas.microsoft.com/office/drawing/2014/main" id="{B077CFD4-D1C3-4DC0-BA0D-B964A498A180}"/>
            </a:ext>
          </a:extLst>
        </xdr:cNvPr>
        <xdr:cNvSpPr txBox="1"/>
      </xdr:nvSpPr>
      <xdr:spPr>
        <a:xfrm>
          <a:off x="847090" y="4859020"/>
          <a:ext cx="35877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BEC7D0CB-C064-40A4-BA89-0F597795559C}"/>
            </a:ext>
          </a:extLst>
        </xdr:cNvPr>
        <xdr:cNvSpPr/>
      </xdr:nvSpPr>
      <xdr:spPr>
        <a:xfrm>
          <a:off x="1270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12065</xdr:rowOff>
    </xdr:from>
    <xdr:to>
      <xdr:col>23</xdr:col>
      <xdr:colOff>85090</xdr:colOff>
      <xdr:row>34</xdr:row>
      <xdr:rowOff>14605</xdr:rowOff>
    </xdr:to>
    <xdr:cxnSp macro="">
      <xdr:nvCxnSpPr>
        <xdr:cNvPr id="67" name="直線コネクタ 66">
          <a:extLst>
            <a:ext uri="{FF2B5EF4-FFF2-40B4-BE49-F238E27FC236}">
              <a16:creationId xmlns:a16="http://schemas.microsoft.com/office/drawing/2014/main" id="{4BA19FAF-2113-44AE-913F-527109DFE263}"/>
            </a:ext>
          </a:extLst>
        </xdr:cNvPr>
        <xdr:cNvCxnSpPr/>
      </xdr:nvCxnSpPr>
      <xdr:spPr>
        <a:xfrm flipV="1">
          <a:off x="4760595" y="5412740"/>
          <a:ext cx="1270" cy="12026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18415</xdr:rowOff>
    </xdr:from>
    <xdr:ext cx="404495" cy="258445"/>
    <xdr:sp macro="" textlink="">
      <xdr:nvSpPr>
        <xdr:cNvPr id="68" name="有形固定資産減価償却率最小値テキスト">
          <a:extLst>
            <a:ext uri="{FF2B5EF4-FFF2-40B4-BE49-F238E27FC236}">
              <a16:creationId xmlns:a16="http://schemas.microsoft.com/office/drawing/2014/main" id="{0D43DB21-6AA6-4C68-8F9A-9B01A7003225}"/>
            </a:ext>
          </a:extLst>
        </xdr:cNvPr>
        <xdr:cNvSpPr txBox="1"/>
      </xdr:nvSpPr>
      <xdr:spPr>
        <a:xfrm>
          <a:off x="4813300" y="661924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83.9</a:t>
          </a:r>
          <a:endParaRPr kumimoji="1" lang="ja-JP" altLang="en-US" sz="1000" b="1">
            <a:latin typeface="ＭＳ Ｐゴシック"/>
            <a:ea typeface="ＭＳ Ｐゴシック"/>
          </a:endParaRPr>
        </a:p>
      </xdr:txBody>
    </xdr:sp>
    <xdr:clientData/>
  </xdr:oneCellAnchor>
  <xdr:twoCellAnchor>
    <xdr:from>
      <xdr:col>22</xdr:col>
      <xdr:colOff>187325</xdr:colOff>
      <xdr:row>34</xdr:row>
      <xdr:rowOff>14605</xdr:rowOff>
    </xdr:from>
    <xdr:to>
      <xdr:col>23</xdr:col>
      <xdr:colOff>174625</xdr:colOff>
      <xdr:row>34</xdr:row>
      <xdr:rowOff>14605</xdr:rowOff>
    </xdr:to>
    <xdr:cxnSp macro="">
      <xdr:nvCxnSpPr>
        <xdr:cNvPr id="69" name="直線コネクタ 68">
          <a:extLst>
            <a:ext uri="{FF2B5EF4-FFF2-40B4-BE49-F238E27FC236}">
              <a16:creationId xmlns:a16="http://schemas.microsoft.com/office/drawing/2014/main" id="{60128EA1-8FB5-45D4-B770-F69F21956F58}"/>
            </a:ext>
          </a:extLst>
        </xdr:cNvPr>
        <xdr:cNvCxnSpPr/>
      </xdr:nvCxnSpPr>
      <xdr:spPr>
        <a:xfrm>
          <a:off x="4673600" y="66154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130175</xdr:rowOff>
    </xdr:from>
    <xdr:ext cx="404495" cy="259080"/>
    <xdr:sp macro="" textlink="">
      <xdr:nvSpPr>
        <xdr:cNvPr id="70" name="有形固定資産減価償却率最大値テキスト">
          <a:extLst>
            <a:ext uri="{FF2B5EF4-FFF2-40B4-BE49-F238E27FC236}">
              <a16:creationId xmlns:a16="http://schemas.microsoft.com/office/drawing/2014/main" id="{4F394CE4-B391-41F8-99B3-CC643C48E095}"/>
            </a:ext>
          </a:extLst>
        </xdr:cNvPr>
        <xdr:cNvSpPr txBox="1"/>
      </xdr:nvSpPr>
      <xdr:spPr>
        <a:xfrm>
          <a:off x="4813300" y="518795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44.9</a:t>
          </a:r>
          <a:endParaRPr kumimoji="1" lang="ja-JP" altLang="en-US" sz="1000" b="1">
            <a:latin typeface="ＭＳ Ｐゴシック"/>
            <a:ea typeface="ＭＳ Ｐゴシック"/>
          </a:endParaRPr>
        </a:p>
      </xdr:txBody>
    </xdr:sp>
    <xdr:clientData/>
  </xdr:oneCellAnchor>
  <xdr:twoCellAnchor>
    <xdr:from>
      <xdr:col>22</xdr:col>
      <xdr:colOff>187325</xdr:colOff>
      <xdr:row>27</xdr:row>
      <xdr:rowOff>12065</xdr:rowOff>
    </xdr:from>
    <xdr:to>
      <xdr:col>23</xdr:col>
      <xdr:colOff>174625</xdr:colOff>
      <xdr:row>27</xdr:row>
      <xdr:rowOff>12065</xdr:rowOff>
    </xdr:to>
    <xdr:cxnSp macro="">
      <xdr:nvCxnSpPr>
        <xdr:cNvPr id="71" name="直線コネクタ 70">
          <a:extLst>
            <a:ext uri="{FF2B5EF4-FFF2-40B4-BE49-F238E27FC236}">
              <a16:creationId xmlns:a16="http://schemas.microsoft.com/office/drawing/2014/main" id="{760D82BF-1750-46F2-B8B3-3CE18153CF40}"/>
            </a:ext>
          </a:extLst>
        </xdr:cNvPr>
        <xdr:cNvCxnSpPr/>
      </xdr:nvCxnSpPr>
      <xdr:spPr>
        <a:xfrm>
          <a:off x="4673600" y="5412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129540</xdr:rowOff>
    </xdr:from>
    <xdr:ext cx="404495" cy="259080"/>
    <xdr:sp macro="" textlink="">
      <xdr:nvSpPr>
        <xdr:cNvPr id="72" name="有形固定資産減価償却率平均値テキスト">
          <a:extLst>
            <a:ext uri="{FF2B5EF4-FFF2-40B4-BE49-F238E27FC236}">
              <a16:creationId xmlns:a16="http://schemas.microsoft.com/office/drawing/2014/main" id="{EAC5F4F1-5487-4D47-B31E-3A7930A06AE7}"/>
            </a:ext>
          </a:extLst>
        </xdr:cNvPr>
        <xdr:cNvSpPr txBox="1"/>
      </xdr:nvSpPr>
      <xdr:spPr>
        <a:xfrm>
          <a:off x="4813300" y="5873115"/>
          <a:ext cx="4044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66.3</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34925</xdr:colOff>
      <xdr:row>30</xdr:row>
      <xdr:rowOff>106680</xdr:rowOff>
    </xdr:from>
    <xdr:to>
      <xdr:col>23</xdr:col>
      <xdr:colOff>136525</xdr:colOff>
      <xdr:row>31</xdr:row>
      <xdr:rowOff>36830</xdr:rowOff>
    </xdr:to>
    <xdr:sp macro="" textlink="">
      <xdr:nvSpPr>
        <xdr:cNvPr id="73" name="フローチャート: 判断 72">
          <a:extLst>
            <a:ext uri="{FF2B5EF4-FFF2-40B4-BE49-F238E27FC236}">
              <a16:creationId xmlns:a16="http://schemas.microsoft.com/office/drawing/2014/main" id="{4492C8EF-5169-4B94-9057-89C6E681BEB9}"/>
            </a:ext>
          </a:extLst>
        </xdr:cNvPr>
        <xdr:cNvSpPr/>
      </xdr:nvSpPr>
      <xdr:spPr>
        <a:xfrm>
          <a:off x="4711700" y="602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88265</xdr:rowOff>
    </xdr:from>
    <xdr:to>
      <xdr:col>19</xdr:col>
      <xdr:colOff>187325</xdr:colOff>
      <xdr:row>31</xdr:row>
      <xdr:rowOff>18415</xdr:rowOff>
    </xdr:to>
    <xdr:sp macro="" textlink="">
      <xdr:nvSpPr>
        <xdr:cNvPr id="74" name="フローチャート: 判断 73">
          <a:extLst>
            <a:ext uri="{FF2B5EF4-FFF2-40B4-BE49-F238E27FC236}">
              <a16:creationId xmlns:a16="http://schemas.microsoft.com/office/drawing/2014/main" id="{1949F2D2-0DD4-4FF3-B71F-1E6748A69CAA}"/>
            </a:ext>
          </a:extLst>
        </xdr:cNvPr>
        <xdr:cNvSpPr/>
      </xdr:nvSpPr>
      <xdr:spPr>
        <a:xfrm>
          <a:off x="4000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45085</xdr:rowOff>
    </xdr:from>
    <xdr:to>
      <xdr:col>15</xdr:col>
      <xdr:colOff>187325</xdr:colOff>
      <xdr:row>30</xdr:row>
      <xdr:rowOff>146685</xdr:rowOff>
    </xdr:to>
    <xdr:sp macro="" textlink="">
      <xdr:nvSpPr>
        <xdr:cNvPr id="75" name="フローチャート: 判断 74">
          <a:extLst>
            <a:ext uri="{FF2B5EF4-FFF2-40B4-BE49-F238E27FC236}">
              <a16:creationId xmlns:a16="http://schemas.microsoft.com/office/drawing/2014/main" id="{3B965C6F-8F30-4B5C-ABD7-65D8603C0F84}"/>
            </a:ext>
          </a:extLst>
        </xdr:cNvPr>
        <xdr:cNvSpPr/>
      </xdr:nvSpPr>
      <xdr:spPr>
        <a:xfrm>
          <a:off x="3238500" y="59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69850</xdr:rowOff>
    </xdr:from>
    <xdr:to>
      <xdr:col>11</xdr:col>
      <xdr:colOff>187325</xdr:colOff>
      <xdr:row>30</xdr:row>
      <xdr:rowOff>171450</xdr:rowOff>
    </xdr:to>
    <xdr:sp macro="" textlink="">
      <xdr:nvSpPr>
        <xdr:cNvPr id="76" name="フローチャート: 判断 75">
          <a:extLst>
            <a:ext uri="{FF2B5EF4-FFF2-40B4-BE49-F238E27FC236}">
              <a16:creationId xmlns:a16="http://schemas.microsoft.com/office/drawing/2014/main" id="{B20ADC36-F2BD-4818-91A9-8EDD1A2D8C3B}"/>
            </a:ext>
          </a:extLst>
        </xdr:cNvPr>
        <xdr:cNvSpPr/>
      </xdr:nvSpPr>
      <xdr:spPr>
        <a:xfrm>
          <a:off x="2476500" y="598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97790</xdr:rowOff>
    </xdr:from>
    <xdr:to>
      <xdr:col>7</xdr:col>
      <xdr:colOff>187325</xdr:colOff>
      <xdr:row>31</xdr:row>
      <xdr:rowOff>27940</xdr:rowOff>
    </xdr:to>
    <xdr:sp macro="" textlink="">
      <xdr:nvSpPr>
        <xdr:cNvPr id="77" name="フローチャート: 判断 76">
          <a:extLst>
            <a:ext uri="{FF2B5EF4-FFF2-40B4-BE49-F238E27FC236}">
              <a16:creationId xmlns:a16="http://schemas.microsoft.com/office/drawing/2014/main" id="{D7921550-21C2-429B-8CF3-A59D42DCA0F7}"/>
            </a:ext>
          </a:extLst>
        </xdr:cNvPr>
        <xdr:cNvSpPr/>
      </xdr:nvSpPr>
      <xdr:spPr>
        <a:xfrm>
          <a:off x="1714500" y="601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42545</xdr:rowOff>
    </xdr:from>
    <xdr:ext cx="762000" cy="224790"/>
    <xdr:sp macro="" textlink="">
      <xdr:nvSpPr>
        <xdr:cNvPr id="78" name="テキスト ボックス 77">
          <a:extLst>
            <a:ext uri="{FF2B5EF4-FFF2-40B4-BE49-F238E27FC236}">
              <a16:creationId xmlns:a16="http://schemas.microsoft.com/office/drawing/2014/main" id="{5B3BFD04-E034-46D6-88B2-3E0845E29C40}"/>
            </a:ext>
          </a:extLst>
        </xdr:cNvPr>
        <xdr:cNvSpPr txBox="1"/>
      </xdr:nvSpPr>
      <xdr:spPr>
        <a:xfrm>
          <a:off x="4584700" y="7157720"/>
          <a:ext cx="76200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R05</a:t>
          </a:r>
          <a:endParaRPr kumimoji="1" lang="ja-JP" altLang="en-US" sz="800">
            <a:latin typeface="ＭＳ Ｐゴシック"/>
            <a:ea typeface="ＭＳ Ｐゴシック"/>
          </a:endParaRPr>
        </a:p>
      </xdr:txBody>
    </xdr:sp>
    <xdr:clientData/>
  </xdr:oneCellAnchor>
  <xdr:oneCellAnchor>
    <xdr:from>
      <xdr:col>18</xdr:col>
      <xdr:colOff>149225</xdr:colOff>
      <xdr:row>37</xdr:row>
      <xdr:rowOff>42545</xdr:rowOff>
    </xdr:from>
    <xdr:ext cx="761365" cy="224790"/>
    <xdr:sp macro="" textlink="">
      <xdr:nvSpPr>
        <xdr:cNvPr id="79" name="テキスト ボックス 78">
          <a:extLst>
            <a:ext uri="{FF2B5EF4-FFF2-40B4-BE49-F238E27FC236}">
              <a16:creationId xmlns:a16="http://schemas.microsoft.com/office/drawing/2014/main" id="{EAF09F65-024E-4D55-B209-5AF29AA22DDA}"/>
            </a:ext>
          </a:extLst>
        </xdr:cNvPr>
        <xdr:cNvSpPr txBox="1"/>
      </xdr:nvSpPr>
      <xdr:spPr>
        <a:xfrm>
          <a:off x="3873500" y="7157720"/>
          <a:ext cx="76136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dr:col>14</xdr:col>
      <xdr:colOff>149225</xdr:colOff>
      <xdr:row>37</xdr:row>
      <xdr:rowOff>42545</xdr:rowOff>
    </xdr:from>
    <xdr:ext cx="761365" cy="224790"/>
    <xdr:sp macro="" textlink="">
      <xdr:nvSpPr>
        <xdr:cNvPr id="80" name="テキスト ボックス 79">
          <a:extLst>
            <a:ext uri="{FF2B5EF4-FFF2-40B4-BE49-F238E27FC236}">
              <a16:creationId xmlns:a16="http://schemas.microsoft.com/office/drawing/2014/main" id="{083D9155-7A48-453C-94AA-1E6501E53DC2}"/>
            </a:ext>
          </a:extLst>
        </xdr:cNvPr>
        <xdr:cNvSpPr txBox="1"/>
      </xdr:nvSpPr>
      <xdr:spPr>
        <a:xfrm>
          <a:off x="3111500" y="7157720"/>
          <a:ext cx="76136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10</xdr:col>
      <xdr:colOff>149225</xdr:colOff>
      <xdr:row>37</xdr:row>
      <xdr:rowOff>42545</xdr:rowOff>
    </xdr:from>
    <xdr:ext cx="761365" cy="224790"/>
    <xdr:sp macro="" textlink="">
      <xdr:nvSpPr>
        <xdr:cNvPr id="81" name="テキスト ボックス 80">
          <a:extLst>
            <a:ext uri="{FF2B5EF4-FFF2-40B4-BE49-F238E27FC236}">
              <a16:creationId xmlns:a16="http://schemas.microsoft.com/office/drawing/2014/main" id="{06767A0E-CC83-45DE-8D77-5B944B0D8E94}"/>
            </a:ext>
          </a:extLst>
        </xdr:cNvPr>
        <xdr:cNvSpPr txBox="1"/>
      </xdr:nvSpPr>
      <xdr:spPr>
        <a:xfrm>
          <a:off x="2349500" y="7157720"/>
          <a:ext cx="76136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6</xdr:col>
      <xdr:colOff>149225</xdr:colOff>
      <xdr:row>37</xdr:row>
      <xdr:rowOff>42545</xdr:rowOff>
    </xdr:from>
    <xdr:ext cx="761365" cy="224790"/>
    <xdr:sp macro="" textlink="">
      <xdr:nvSpPr>
        <xdr:cNvPr id="82" name="テキスト ボックス 81">
          <a:extLst>
            <a:ext uri="{FF2B5EF4-FFF2-40B4-BE49-F238E27FC236}">
              <a16:creationId xmlns:a16="http://schemas.microsoft.com/office/drawing/2014/main" id="{5E68997E-5B7E-4A3D-A98F-1EF68FEFD44B}"/>
            </a:ext>
          </a:extLst>
        </xdr:cNvPr>
        <xdr:cNvSpPr txBox="1"/>
      </xdr:nvSpPr>
      <xdr:spPr>
        <a:xfrm>
          <a:off x="1587500" y="7157720"/>
          <a:ext cx="76136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twoCellAnchor>
    <xdr:from>
      <xdr:col>23</xdr:col>
      <xdr:colOff>34925</xdr:colOff>
      <xdr:row>32</xdr:row>
      <xdr:rowOff>59690</xdr:rowOff>
    </xdr:from>
    <xdr:to>
      <xdr:col>23</xdr:col>
      <xdr:colOff>136525</xdr:colOff>
      <xdr:row>32</xdr:row>
      <xdr:rowOff>161290</xdr:rowOff>
    </xdr:to>
    <xdr:sp macro="" textlink="">
      <xdr:nvSpPr>
        <xdr:cNvPr id="83" name="楕円 82">
          <a:extLst>
            <a:ext uri="{FF2B5EF4-FFF2-40B4-BE49-F238E27FC236}">
              <a16:creationId xmlns:a16="http://schemas.microsoft.com/office/drawing/2014/main" id="{EDE7BDAA-C733-405A-AB10-8FA84D7BABB0}"/>
            </a:ext>
          </a:extLst>
        </xdr:cNvPr>
        <xdr:cNvSpPr/>
      </xdr:nvSpPr>
      <xdr:spPr>
        <a:xfrm>
          <a:off x="4711700" y="631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38100</xdr:rowOff>
    </xdr:from>
    <xdr:ext cx="404495" cy="259080"/>
    <xdr:sp macro="" textlink="">
      <xdr:nvSpPr>
        <xdr:cNvPr id="84" name="有形固定資産減価償却率該当値テキスト">
          <a:extLst>
            <a:ext uri="{FF2B5EF4-FFF2-40B4-BE49-F238E27FC236}">
              <a16:creationId xmlns:a16="http://schemas.microsoft.com/office/drawing/2014/main" id="{ABF7DFA5-EB33-4621-9AD0-5C886E94F05B}"/>
            </a:ext>
          </a:extLst>
        </xdr:cNvPr>
        <xdr:cNvSpPr txBox="1"/>
      </xdr:nvSpPr>
      <xdr:spPr>
        <a:xfrm>
          <a:off x="4813300" y="629602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75.9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85725</xdr:colOff>
      <xdr:row>32</xdr:row>
      <xdr:rowOff>16510</xdr:rowOff>
    </xdr:from>
    <xdr:to>
      <xdr:col>19</xdr:col>
      <xdr:colOff>187325</xdr:colOff>
      <xdr:row>32</xdr:row>
      <xdr:rowOff>118110</xdr:rowOff>
    </xdr:to>
    <xdr:sp macro="" textlink="">
      <xdr:nvSpPr>
        <xdr:cNvPr id="85" name="楕円 84">
          <a:extLst>
            <a:ext uri="{FF2B5EF4-FFF2-40B4-BE49-F238E27FC236}">
              <a16:creationId xmlns:a16="http://schemas.microsoft.com/office/drawing/2014/main" id="{7A2D140B-BF49-4E8A-8ECB-A3D8367CB7FE}"/>
            </a:ext>
          </a:extLst>
        </xdr:cNvPr>
        <xdr:cNvSpPr/>
      </xdr:nvSpPr>
      <xdr:spPr>
        <a:xfrm>
          <a:off x="4000500" y="627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67310</xdr:rowOff>
    </xdr:from>
    <xdr:to>
      <xdr:col>23</xdr:col>
      <xdr:colOff>85725</xdr:colOff>
      <xdr:row>32</xdr:row>
      <xdr:rowOff>110490</xdr:rowOff>
    </xdr:to>
    <xdr:cxnSp macro="">
      <xdr:nvCxnSpPr>
        <xdr:cNvPr id="86" name="直線コネクタ 85">
          <a:extLst>
            <a:ext uri="{FF2B5EF4-FFF2-40B4-BE49-F238E27FC236}">
              <a16:creationId xmlns:a16="http://schemas.microsoft.com/office/drawing/2014/main" id="{02F9FAFF-8D3B-4C78-B0B1-A15DB79F560C}"/>
            </a:ext>
          </a:extLst>
        </xdr:cNvPr>
        <xdr:cNvCxnSpPr/>
      </xdr:nvCxnSpPr>
      <xdr:spPr>
        <a:xfrm>
          <a:off x="4051300" y="6325235"/>
          <a:ext cx="7112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147955</xdr:rowOff>
    </xdr:from>
    <xdr:to>
      <xdr:col>15</xdr:col>
      <xdr:colOff>187325</xdr:colOff>
      <xdr:row>32</xdr:row>
      <xdr:rowOff>78105</xdr:rowOff>
    </xdr:to>
    <xdr:sp macro="" textlink="">
      <xdr:nvSpPr>
        <xdr:cNvPr id="87" name="楕円 86">
          <a:extLst>
            <a:ext uri="{FF2B5EF4-FFF2-40B4-BE49-F238E27FC236}">
              <a16:creationId xmlns:a16="http://schemas.microsoft.com/office/drawing/2014/main" id="{99B421E8-7B2C-49DA-96CD-CEB4912951A3}"/>
            </a:ext>
          </a:extLst>
        </xdr:cNvPr>
        <xdr:cNvSpPr/>
      </xdr:nvSpPr>
      <xdr:spPr>
        <a:xfrm>
          <a:off x="3238500" y="623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27305</xdr:rowOff>
    </xdr:from>
    <xdr:to>
      <xdr:col>19</xdr:col>
      <xdr:colOff>136525</xdr:colOff>
      <xdr:row>32</xdr:row>
      <xdr:rowOff>67310</xdr:rowOff>
    </xdr:to>
    <xdr:cxnSp macro="">
      <xdr:nvCxnSpPr>
        <xdr:cNvPr id="88" name="直線コネクタ 87">
          <a:extLst>
            <a:ext uri="{FF2B5EF4-FFF2-40B4-BE49-F238E27FC236}">
              <a16:creationId xmlns:a16="http://schemas.microsoft.com/office/drawing/2014/main" id="{B641BA0C-1DE8-4EA6-B142-E939CDD8863B}"/>
            </a:ext>
          </a:extLst>
        </xdr:cNvPr>
        <xdr:cNvCxnSpPr/>
      </xdr:nvCxnSpPr>
      <xdr:spPr>
        <a:xfrm>
          <a:off x="3289300" y="6285230"/>
          <a:ext cx="762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111125</xdr:rowOff>
    </xdr:from>
    <xdr:to>
      <xdr:col>11</xdr:col>
      <xdr:colOff>187325</xdr:colOff>
      <xdr:row>32</xdr:row>
      <xdr:rowOff>41275</xdr:rowOff>
    </xdr:to>
    <xdr:sp macro="" textlink="">
      <xdr:nvSpPr>
        <xdr:cNvPr id="89" name="楕円 88">
          <a:extLst>
            <a:ext uri="{FF2B5EF4-FFF2-40B4-BE49-F238E27FC236}">
              <a16:creationId xmlns:a16="http://schemas.microsoft.com/office/drawing/2014/main" id="{A9C11A31-A3C8-4517-A2BC-826B21B143D5}"/>
            </a:ext>
          </a:extLst>
        </xdr:cNvPr>
        <xdr:cNvSpPr/>
      </xdr:nvSpPr>
      <xdr:spPr>
        <a:xfrm>
          <a:off x="2476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161925</xdr:rowOff>
    </xdr:from>
    <xdr:to>
      <xdr:col>15</xdr:col>
      <xdr:colOff>136525</xdr:colOff>
      <xdr:row>32</xdr:row>
      <xdr:rowOff>27305</xdr:rowOff>
    </xdr:to>
    <xdr:cxnSp macro="">
      <xdr:nvCxnSpPr>
        <xdr:cNvPr id="90" name="直線コネクタ 89">
          <a:extLst>
            <a:ext uri="{FF2B5EF4-FFF2-40B4-BE49-F238E27FC236}">
              <a16:creationId xmlns:a16="http://schemas.microsoft.com/office/drawing/2014/main" id="{B7DC603D-10A7-444D-9F40-C591EB8B30D3}"/>
            </a:ext>
          </a:extLst>
        </xdr:cNvPr>
        <xdr:cNvCxnSpPr/>
      </xdr:nvCxnSpPr>
      <xdr:spPr>
        <a:xfrm>
          <a:off x="2527300" y="6248400"/>
          <a:ext cx="7620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77470</xdr:rowOff>
    </xdr:from>
    <xdr:to>
      <xdr:col>7</xdr:col>
      <xdr:colOff>187325</xdr:colOff>
      <xdr:row>32</xdr:row>
      <xdr:rowOff>7620</xdr:rowOff>
    </xdr:to>
    <xdr:sp macro="" textlink="">
      <xdr:nvSpPr>
        <xdr:cNvPr id="91" name="楕円 90">
          <a:extLst>
            <a:ext uri="{FF2B5EF4-FFF2-40B4-BE49-F238E27FC236}">
              <a16:creationId xmlns:a16="http://schemas.microsoft.com/office/drawing/2014/main" id="{129A6080-7AB4-4C0C-BD97-B4F358D2D840}"/>
            </a:ext>
          </a:extLst>
        </xdr:cNvPr>
        <xdr:cNvSpPr/>
      </xdr:nvSpPr>
      <xdr:spPr>
        <a:xfrm>
          <a:off x="1714500" y="616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128270</xdr:rowOff>
    </xdr:from>
    <xdr:to>
      <xdr:col>11</xdr:col>
      <xdr:colOff>136525</xdr:colOff>
      <xdr:row>31</xdr:row>
      <xdr:rowOff>161925</xdr:rowOff>
    </xdr:to>
    <xdr:cxnSp macro="">
      <xdr:nvCxnSpPr>
        <xdr:cNvPr id="92" name="直線コネクタ 91">
          <a:extLst>
            <a:ext uri="{FF2B5EF4-FFF2-40B4-BE49-F238E27FC236}">
              <a16:creationId xmlns:a16="http://schemas.microsoft.com/office/drawing/2014/main" id="{D814AEDB-7B09-493C-9DA2-5F6627FB22FB}"/>
            </a:ext>
          </a:extLst>
        </xdr:cNvPr>
        <xdr:cNvCxnSpPr/>
      </xdr:nvCxnSpPr>
      <xdr:spPr>
        <a:xfrm>
          <a:off x="1765300" y="6214745"/>
          <a:ext cx="7620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111760</xdr:colOff>
      <xdr:row>29</xdr:row>
      <xdr:rowOff>34925</xdr:rowOff>
    </xdr:from>
    <xdr:ext cx="404495" cy="259080"/>
    <xdr:sp macro="" textlink="">
      <xdr:nvSpPr>
        <xdr:cNvPr id="93" name="n_1aveValue有形固定資産減価償却率">
          <a:extLst>
            <a:ext uri="{FF2B5EF4-FFF2-40B4-BE49-F238E27FC236}">
              <a16:creationId xmlns:a16="http://schemas.microsoft.com/office/drawing/2014/main" id="{543BF968-93F1-4116-9ED4-4537E63E8B7F}"/>
            </a:ext>
          </a:extLst>
        </xdr:cNvPr>
        <xdr:cNvSpPr txBox="1"/>
      </xdr:nvSpPr>
      <xdr:spPr>
        <a:xfrm>
          <a:off x="3836035" y="577850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65.7</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124460</xdr:colOff>
      <xdr:row>28</xdr:row>
      <xdr:rowOff>163195</xdr:rowOff>
    </xdr:from>
    <xdr:ext cx="404495" cy="259080"/>
    <xdr:sp macro="" textlink="">
      <xdr:nvSpPr>
        <xdr:cNvPr id="94" name="n_2aveValue有形固定資産減価償却率">
          <a:extLst>
            <a:ext uri="{FF2B5EF4-FFF2-40B4-BE49-F238E27FC236}">
              <a16:creationId xmlns:a16="http://schemas.microsoft.com/office/drawing/2014/main" id="{6A234F5F-3068-4160-A429-0B17997BD6DB}"/>
            </a:ext>
          </a:extLst>
        </xdr:cNvPr>
        <xdr:cNvSpPr txBox="1"/>
      </xdr:nvSpPr>
      <xdr:spPr>
        <a:xfrm>
          <a:off x="3086735" y="573532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64.3</a:t>
          </a:r>
          <a:endParaRPr kumimoji="1" lang="ja-JP" altLang="en-US" sz="1000" b="1">
            <a:solidFill>
              <a:srgbClr val="000080"/>
            </a:solidFill>
            <a:latin typeface="ＭＳ Ｐゴシック"/>
            <a:ea typeface="ＭＳ Ｐゴシック"/>
          </a:endParaRPr>
        </a:p>
      </xdr:txBody>
    </xdr:sp>
    <xdr:clientData/>
  </xdr:oneCellAnchor>
  <xdr:oneCellAnchor>
    <xdr:from>
      <xdr:col>10</xdr:col>
      <xdr:colOff>124460</xdr:colOff>
      <xdr:row>29</xdr:row>
      <xdr:rowOff>16510</xdr:rowOff>
    </xdr:from>
    <xdr:ext cx="404495" cy="259080"/>
    <xdr:sp macro="" textlink="">
      <xdr:nvSpPr>
        <xdr:cNvPr id="95" name="n_3aveValue有形固定資産減価償却率">
          <a:extLst>
            <a:ext uri="{FF2B5EF4-FFF2-40B4-BE49-F238E27FC236}">
              <a16:creationId xmlns:a16="http://schemas.microsoft.com/office/drawing/2014/main" id="{E52783FC-3A02-4204-9E76-184C26F07305}"/>
            </a:ext>
          </a:extLst>
        </xdr:cNvPr>
        <xdr:cNvSpPr txBox="1"/>
      </xdr:nvSpPr>
      <xdr:spPr>
        <a:xfrm>
          <a:off x="2324735" y="576008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oneCellAnchor>
    <xdr:from>
      <xdr:col>6</xdr:col>
      <xdr:colOff>124460</xdr:colOff>
      <xdr:row>29</xdr:row>
      <xdr:rowOff>44450</xdr:rowOff>
    </xdr:from>
    <xdr:ext cx="404495" cy="259080"/>
    <xdr:sp macro="" textlink="">
      <xdr:nvSpPr>
        <xdr:cNvPr id="96" name="n_4aveValue有形固定資産減価償却率">
          <a:extLst>
            <a:ext uri="{FF2B5EF4-FFF2-40B4-BE49-F238E27FC236}">
              <a16:creationId xmlns:a16="http://schemas.microsoft.com/office/drawing/2014/main" id="{011D56D1-ECD2-44BD-B171-E3F7B98D91B1}"/>
            </a:ext>
          </a:extLst>
        </xdr:cNvPr>
        <xdr:cNvSpPr txBox="1"/>
      </xdr:nvSpPr>
      <xdr:spPr>
        <a:xfrm>
          <a:off x="1562735" y="578802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66.0</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111760</xdr:colOff>
      <xdr:row>32</xdr:row>
      <xdr:rowOff>109220</xdr:rowOff>
    </xdr:from>
    <xdr:ext cx="404495" cy="258445"/>
    <xdr:sp macro="" textlink="">
      <xdr:nvSpPr>
        <xdr:cNvPr id="97" name="n_1mainValue有形固定資産減価償却率">
          <a:extLst>
            <a:ext uri="{FF2B5EF4-FFF2-40B4-BE49-F238E27FC236}">
              <a16:creationId xmlns:a16="http://schemas.microsoft.com/office/drawing/2014/main" id="{8F76C591-8750-46E7-9669-1B573B26DCDC}"/>
            </a:ext>
          </a:extLst>
        </xdr:cNvPr>
        <xdr:cNvSpPr txBox="1"/>
      </xdr:nvSpPr>
      <xdr:spPr>
        <a:xfrm>
          <a:off x="3836035" y="636714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74.5</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124460</xdr:colOff>
      <xdr:row>32</xdr:row>
      <xdr:rowOff>69215</xdr:rowOff>
    </xdr:from>
    <xdr:ext cx="404495" cy="259080"/>
    <xdr:sp macro="" textlink="">
      <xdr:nvSpPr>
        <xdr:cNvPr id="98" name="n_2mainValue有形固定資産減価償却率">
          <a:extLst>
            <a:ext uri="{FF2B5EF4-FFF2-40B4-BE49-F238E27FC236}">
              <a16:creationId xmlns:a16="http://schemas.microsoft.com/office/drawing/2014/main" id="{13F6269B-BCB1-4A10-9310-51A457857E4C}"/>
            </a:ext>
          </a:extLst>
        </xdr:cNvPr>
        <xdr:cNvSpPr txBox="1"/>
      </xdr:nvSpPr>
      <xdr:spPr>
        <a:xfrm>
          <a:off x="3086735" y="632714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73.2</a:t>
          </a:r>
          <a:endParaRPr kumimoji="1" lang="ja-JP" altLang="en-US" sz="1000" b="1">
            <a:solidFill>
              <a:srgbClr val="FF0000"/>
            </a:solidFill>
            <a:latin typeface="ＭＳ Ｐゴシック"/>
            <a:ea typeface="ＭＳ Ｐゴシック"/>
          </a:endParaRPr>
        </a:p>
      </xdr:txBody>
    </xdr:sp>
    <xdr:clientData/>
  </xdr:oneCellAnchor>
  <xdr:oneCellAnchor>
    <xdr:from>
      <xdr:col>10</xdr:col>
      <xdr:colOff>124460</xdr:colOff>
      <xdr:row>32</xdr:row>
      <xdr:rowOff>32385</xdr:rowOff>
    </xdr:from>
    <xdr:ext cx="404495" cy="258445"/>
    <xdr:sp macro="" textlink="">
      <xdr:nvSpPr>
        <xdr:cNvPr id="99" name="n_3mainValue有形固定資産減価償却率">
          <a:extLst>
            <a:ext uri="{FF2B5EF4-FFF2-40B4-BE49-F238E27FC236}">
              <a16:creationId xmlns:a16="http://schemas.microsoft.com/office/drawing/2014/main" id="{5D2F9D05-5F96-4CA7-B40D-2601AC81F171}"/>
            </a:ext>
          </a:extLst>
        </xdr:cNvPr>
        <xdr:cNvSpPr txBox="1"/>
      </xdr:nvSpPr>
      <xdr:spPr>
        <a:xfrm>
          <a:off x="2324735" y="629031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72.0</a:t>
          </a:r>
          <a:endParaRPr kumimoji="1" lang="ja-JP" altLang="en-US" sz="1000" b="1">
            <a:solidFill>
              <a:srgbClr val="FF0000"/>
            </a:solidFill>
            <a:latin typeface="ＭＳ Ｐゴシック"/>
            <a:ea typeface="ＭＳ Ｐゴシック"/>
          </a:endParaRPr>
        </a:p>
      </xdr:txBody>
    </xdr:sp>
    <xdr:clientData/>
  </xdr:oneCellAnchor>
  <xdr:oneCellAnchor>
    <xdr:from>
      <xdr:col>6</xdr:col>
      <xdr:colOff>124460</xdr:colOff>
      <xdr:row>31</xdr:row>
      <xdr:rowOff>170180</xdr:rowOff>
    </xdr:from>
    <xdr:ext cx="404495" cy="259080"/>
    <xdr:sp macro="" textlink="">
      <xdr:nvSpPr>
        <xdr:cNvPr id="100" name="n_4mainValue有形固定資産減価償却率">
          <a:extLst>
            <a:ext uri="{FF2B5EF4-FFF2-40B4-BE49-F238E27FC236}">
              <a16:creationId xmlns:a16="http://schemas.microsoft.com/office/drawing/2014/main" id="{583999C4-8091-40F7-A774-7791AB23C5EA}"/>
            </a:ext>
          </a:extLst>
        </xdr:cNvPr>
        <xdr:cNvSpPr txBox="1"/>
      </xdr:nvSpPr>
      <xdr:spPr>
        <a:xfrm>
          <a:off x="1562735" y="625665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twoCellAnchor>
    <xdr:from>
      <xdr:col>57</xdr:col>
      <xdr:colOff>149225</xdr:colOff>
      <xdr:row>20</xdr:row>
      <xdr:rowOff>149225</xdr:rowOff>
    </xdr:from>
    <xdr:to>
      <xdr:col>80</xdr:col>
      <xdr:colOff>9525</xdr:colOff>
      <xdr:row>22</xdr:row>
      <xdr:rowOff>29210</xdr:rowOff>
    </xdr:to>
    <xdr:sp macro="" textlink="">
      <xdr:nvSpPr>
        <xdr:cNvPr id="101" name="正方形/長方形 100">
          <a:extLst>
            <a:ext uri="{FF2B5EF4-FFF2-40B4-BE49-F238E27FC236}">
              <a16:creationId xmlns:a16="http://schemas.microsoft.com/office/drawing/2014/main" id="{1143C371-CA12-40FB-83C8-D2775F9B0D75}"/>
            </a:ext>
          </a:extLst>
        </xdr:cNvPr>
        <xdr:cNvSpPr/>
      </xdr:nvSpPr>
      <xdr:spPr>
        <a:xfrm>
          <a:off x="11303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dr:col>63</xdr:col>
      <xdr:colOff>76200</xdr:colOff>
      <xdr:row>22</xdr:row>
      <xdr:rowOff>81280</xdr:rowOff>
    </xdr:from>
    <xdr:to>
      <xdr:col>68</xdr:col>
      <xdr:colOff>158750</xdr:colOff>
      <xdr:row>24</xdr:row>
      <xdr:rowOff>13970</xdr:rowOff>
    </xdr:to>
    <xdr:sp macro="" textlink="">
      <xdr:nvSpPr>
        <xdr:cNvPr id="102" name="正方形/長方形 101">
          <a:extLst>
            <a:ext uri="{FF2B5EF4-FFF2-40B4-BE49-F238E27FC236}">
              <a16:creationId xmlns:a16="http://schemas.microsoft.com/office/drawing/2014/main" id="{19CB15F5-D7AF-47EB-A885-25396FE625CF}"/>
            </a:ext>
          </a:extLst>
        </xdr:cNvPr>
        <xdr:cNvSpPr/>
      </xdr:nvSpPr>
      <xdr:spPr>
        <a:xfrm>
          <a:off x="12372975" y="4624705"/>
          <a:ext cx="103505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dr:col>70</xdr:col>
      <xdr:colOff>187960</xdr:colOff>
      <xdr:row>22</xdr:row>
      <xdr:rowOff>64770</xdr:rowOff>
    </xdr:from>
    <xdr:to>
      <xdr:col>75</xdr:col>
      <xdr:colOff>173990</xdr:colOff>
      <xdr:row>24</xdr:row>
      <xdr:rowOff>30480</xdr:rowOff>
    </xdr:to>
    <xdr:sp macro="" textlink="">
      <xdr:nvSpPr>
        <xdr:cNvPr id="103" name="正方形/長方形 102">
          <a:extLst>
            <a:ext uri="{FF2B5EF4-FFF2-40B4-BE49-F238E27FC236}">
              <a16:creationId xmlns:a16="http://schemas.microsoft.com/office/drawing/2014/main" id="{F8916D8C-5231-4CF4-90FE-F754FAAA5683}"/>
            </a:ext>
          </a:extLst>
        </xdr:cNvPr>
        <xdr:cNvSpPr/>
      </xdr:nvSpPr>
      <xdr:spPr>
        <a:xfrm>
          <a:off x="13818235" y="4608195"/>
          <a:ext cx="93853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[ 425.7</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79</xdr:col>
      <xdr:colOff>149225</xdr:colOff>
      <xdr:row>21</xdr:row>
      <xdr:rowOff>57785</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294413B2-460E-4EDA-9D6E-70FADDB66B48}"/>
            </a:ext>
          </a:extLst>
        </xdr:cNvPr>
        <xdr:cNvSpPr/>
      </xdr:nvSpPr>
      <xdr:spPr>
        <a:xfrm>
          <a:off x="15494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79</xdr:col>
      <xdr:colOff>149225</xdr:colOff>
      <xdr:row>22</xdr:row>
      <xdr:rowOff>29210</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7AB62D03-4BDD-497E-A817-7940B2DBFCDB}"/>
            </a:ext>
          </a:extLst>
        </xdr:cNvPr>
        <xdr:cNvSpPr/>
      </xdr:nvSpPr>
      <xdr:spPr>
        <a:xfrm>
          <a:off x="15494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17/31</a:t>
          </a:r>
          <a:endParaRPr kumimoji="1" lang="ja-JP" altLang="en-US" sz="1200" b="1" i="1">
            <a:solidFill>
              <a:srgbClr val="4080FF"/>
            </a:solidFill>
            <a:latin typeface="ＭＳ Ｐゴシック"/>
            <a:ea typeface="ＭＳ Ｐゴシック"/>
          </a:endParaRPr>
        </a:p>
      </xdr:txBody>
    </xdr:sp>
    <xdr:clientData/>
  </xdr:twoCellAnchor>
  <xdr:twoCellAnchor>
    <xdr:from>
      <xdr:col>87</xdr:col>
      <xdr:colOff>149225</xdr:colOff>
      <xdr:row>21</xdr:row>
      <xdr:rowOff>57785</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DC19FD2B-4DA6-44FB-865A-AC3D5119A910}"/>
            </a:ext>
          </a:extLst>
        </xdr:cNvPr>
        <xdr:cNvSpPr/>
      </xdr:nvSpPr>
      <xdr:spPr>
        <a:xfrm>
          <a:off x="17018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87</xdr:col>
      <xdr:colOff>149225</xdr:colOff>
      <xdr:row>22</xdr:row>
      <xdr:rowOff>29210</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854633B5-6151-4141-8ACE-591AF3622CA4}"/>
            </a:ext>
          </a:extLst>
        </xdr:cNvPr>
        <xdr:cNvSpPr/>
      </xdr:nvSpPr>
      <xdr:spPr>
        <a:xfrm>
          <a:off x="17018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509.7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85725</xdr:colOff>
      <xdr:row>21</xdr:row>
      <xdr:rowOff>57785</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9F77A2DD-054A-457F-B02B-040C0C1686B7}"/>
            </a:ext>
          </a:extLst>
        </xdr:cNvPr>
        <xdr:cNvSpPr/>
      </xdr:nvSpPr>
      <xdr:spPr>
        <a:xfrm>
          <a:off x="18669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96</xdr:col>
      <xdr:colOff>85725</xdr:colOff>
      <xdr:row>22</xdr:row>
      <xdr:rowOff>29210</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DE7E7C51-1B35-4997-8B58-F8E7C8B51D73}"/>
            </a:ext>
          </a:extLst>
        </xdr:cNvPr>
        <xdr:cNvSpPr/>
      </xdr:nvSpPr>
      <xdr:spPr>
        <a:xfrm>
          <a:off x="18669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893.8</a:t>
          </a:r>
          <a:endParaRPr kumimoji="1" lang="ja-JP" altLang="en-US" sz="1200" b="1" i="1">
            <a:solidFill>
              <a:srgbClr val="4080FF"/>
            </a:solidFill>
            <a:latin typeface="ＭＳ Ｐゴシック"/>
            <a:ea typeface="ＭＳ Ｐゴシック"/>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BBB8659C-68FD-4394-A353-8EAFF4DDBDAB}"/>
            </a:ext>
          </a:extLst>
        </xdr:cNvPr>
        <xdr:cNvSpPr/>
      </xdr:nvSpPr>
      <xdr:spPr>
        <a:xfrm>
          <a:off x="11303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6EFE5327-8E74-436F-8148-189D2847D488}"/>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9A206F8D-5D57-43BF-8A7D-2CDFEDA0C0B7}"/>
            </a:ext>
          </a:extLst>
        </xdr:cNvPr>
        <xdr:cNvSpPr/>
      </xdr:nvSpPr>
      <xdr:spPr>
        <a:xfrm>
          <a:off x="15811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5531A8D6-58C2-4851-82A2-8F15BDD01FAD}"/>
            </a:ext>
          </a:extLst>
        </xdr:cNvPr>
        <xdr:cNvSpPr txBox="1"/>
      </xdr:nvSpPr>
      <xdr:spPr>
        <a:xfrm>
          <a:off x="15887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100" b="0" i="0" u="none" strike="noStrike" kern="0" cap="none" spc="0" normalizeH="0" baseline="0" noProof="0">
              <a:ln>
                <a:noFill/>
              </a:ln>
              <a:solidFill>
                <a:prstClr val="black"/>
              </a:solidFill>
              <a:effectLst/>
              <a:uLnTx/>
              <a:uFillTx/>
              <a:latin typeface="ＭＳ Ｐゴシック"/>
              <a:ea typeface="ＭＳ Ｐゴシック"/>
              <a:cs typeface="+mn-cs"/>
            </a:rPr>
            <a:t> 債務償還比率は、地方債発行の抑制による地方債現在高の減少等が影響した将来負担額の減少及び地方税の増による経常一般財源等の増加により、前年度より</a:t>
          </a:r>
          <a:r>
            <a:rPr kumimoji="1" lang="en-US" altLang="ja-JP" sz="1100" b="0" i="0" u="none" strike="noStrike" kern="0" cap="none" spc="0" normalizeH="0" baseline="0" noProof="0">
              <a:ln>
                <a:noFill/>
              </a:ln>
              <a:solidFill>
                <a:prstClr val="black"/>
              </a:solidFill>
              <a:effectLst/>
              <a:uLnTx/>
              <a:uFillTx/>
              <a:latin typeface="ＭＳ Ｐゴシック"/>
              <a:ea typeface="ＭＳ Ｐゴシック"/>
              <a:cs typeface="+mn-cs"/>
            </a:rPr>
            <a:t>30.2</a:t>
          </a:r>
          <a:r>
            <a:rPr kumimoji="1" lang="ja-JP" altLang="en-US" sz="1100" b="0" i="0" u="none" strike="noStrike" kern="0" cap="none" spc="0" normalizeH="0" baseline="0" noProof="0">
              <a:ln>
                <a:noFill/>
              </a:ln>
              <a:solidFill>
                <a:prstClr val="black"/>
              </a:solidFill>
              <a:effectLst/>
              <a:uLnTx/>
              <a:uFillTx/>
              <a:latin typeface="ＭＳ Ｐゴシック"/>
              <a:ea typeface="ＭＳ Ｐゴシック"/>
              <a:cs typeface="+mn-cs"/>
            </a:rPr>
            <a:t>ポイント下降した。</a:t>
          </a:r>
        </a:p>
        <a:p>
          <a:pPr marL="0" marR="0" lvl="0" indent="0" defTabSz="914400" eaLnBrk="1" fontAlgn="auto" latinLnBrk="0" hangingPunct="1">
            <a:lnSpc>
              <a:spcPct val="100000"/>
            </a:lnSpc>
            <a:spcBef>
              <a:spcPts val="0"/>
            </a:spcBef>
            <a:spcAft>
              <a:spcPts val="0"/>
            </a:spcAft>
            <a:defRPr/>
          </a:pPr>
          <a:r>
            <a:rPr kumimoji="1" lang="ja-JP" altLang="en-US" sz="1100" b="0" i="0" u="none" strike="noStrike" kern="0" cap="none" spc="0" normalizeH="0" baseline="0" noProof="0">
              <a:ln>
                <a:noFill/>
              </a:ln>
              <a:solidFill>
                <a:prstClr val="black"/>
              </a:solidFill>
              <a:effectLst/>
              <a:uLnTx/>
              <a:uFillTx/>
              <a:latin typeface="ＭＳ Ｐゴシック"/>
              <a:ea typeface="ＭＳ Ｐゴシック"/>
              <a:cs typeface="+mn-cs"/>
            </a:rPr>
            <a:t>　将来負担額は減少傾向にあるものの、類似団体と比較して職員数が多く、人件費が高い水準にあるため、定員管理計画に基づく人件費の削減を行う。</a:t>
          </a:r>
        </a:p>
      </xdr:txBody>
    </xdr:sp>
    <xdr:clientData/>
  </xdr:twoCellAnchor>
  <xdr:oneCellAnchor>
    <xdr:from>
      <xdr:col>57</xdr:col>
      <xdr:colOff>111125</xdr:colOff>
      <xdr:row>23</xdr:row>
      <xdr:rowOff>47625</xdr:rowOff>
    </xdr:from>
    <xdr:ext cx="349885" cy="225425"/>
    <xdr:sp macro="" textlink="">
      <xdr:nvSpPr>
        <xdr:cNvPr id="114" name="テキスト ボックス 113">
          <a:extLst>
            <a:ext uri="{FF2B5EF4-FFF2-40B4-BE49-F238E27FC236}">
              <a16:creationId xmlns:a16="http://schemas.microsoft.com/office/drawing/2014/main" id="{74514B19-EDEE-4656-8940-D22DD34F158C}"/>
            </a:ext>
          </a:extLst>
        </xdr:cNvPr>
        <xdr:cNvSpPr txBox="1"/>
      </xdr:nvSpPr>
      <xdr:spPr>
        <a:xfrm>
          <a:off x="11264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A001CEFB-1036-4B8A-ADA3-A447FE0FCA88}"/>
            </a:ext>
          </a:extLst>
        </xdr:cNvPr>
        <xdr:cNvCxnSpPr/>
      </xdr:nvCxnSpPr>
      <xdr:spPr>
        <a:xfrm>
          <a:off x="11303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174625</xdr:colOff>
      <xdr:row>36</xdr:row>
      <xdr:rowOff>74930</xdr:rowOff>
    </xdr:from>
    <xdr:ext cx="482600" cy="224790"/>
    <xdr:sp macro="" textlink="">
      <xdr:nvSpPr>
        <xdr:cNvPr id="116" name="テキスト ボックス 115">
          <a:extLst>
            <a:ext uri="{FF2B5EF4-FFF2-40B4-BE49-F238E27FC236}">
              <a16:creationId xmlns:a16="http://schemas.microsoft.com/office/drawing/2014/main" id="{BC98B427-0EEE-43EC-823A-46D60882881E}"/>
            </a:ext>
          </a:extLst>
        </xdr:cNvPr>
        <xdr:cNvSpPr txBox="1"/>
      </xdr:nvSpPr>
      <xdr:spPr>
        <a:xfrm>
          <a:off x="10756900" y="7018655"/>
          <a:ext cx="48260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1,000.0</a:t>
          </a:r>
          <a:endParaRPr kumimoji="1" lang="ja-JP" altLang="en-US" sz="800">
            <a:latin typeface="ＭＳ Ｐゴシック"/>
            <a:ea typeface="ＭＳ Ｐゴシック"/>
          </a:endParaRPr>
        </a:p>
      </xdr:txBody>
    </xdr:sp>
    <xdr:clientData/>
  </xdr:oneCellAnchor>
  <xdr:twoCellAnchor>
    <xdr:from>
      <xdr:col>57</xdr:col>
      <xdr:colOff>149225</xdr:colOff>
      <xdr:row>34</xdr:row>
      <xdr:rowOff>151130</xdr:rowOff>
    </xdr:from>
    <xdr:to>
      <xdr:col>80</xdr:col>
      <xdr:colOff>9525</xdr:colOff>
      <xdr:row>34</xdr:row>
      <xdr:rowOff>151130</xdr:rowOff>
    </xdr:to>
    <xdr:cxnSp macro="">
      <xdr:nvCxnSpPr>
        <xdr:cNvPr id="117" name="直線コネクタ 116">
          <a:extLst>
            <a:ext uri="{FF2B5EF4-FFF2-40B4-BE49-F238E27FC236}">
              <a16:creationId xmlns:a16="http://schemas.microsoft.com/office/drawing/2014/main" id="{F0342AB9-C797-4AE0-A88B-F067696564A2}"/>
            </a:ext>
          </a:extLst>
        </xdr:cNvPr>
        <xdr:cNvCxnSpPr/>
      </xdr:nvCxnSpPr>
      <xdr:spPr>
        <a:xfrm>
          <a:off x="11303000" y="67519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34</xdr:row>
      <xdr:rowOff>57785</xdr:rowOff>
    </xdr:from>
    <xdr:ext cx="410210" cy="225425"/>
    <xdr:sp macro="" textlink="">
      <xdr:nvSpPr>
        <xdr:cNvPr id="118" name="テキスト ボックス 117">
          <a:extLst>
            <a:ext uri="{FF2B5EF4-FFF2-40B4-BE49-F238E27FC236}">
              <a16:creationId xmlns:a16="http://schemas.microsoft.com/office/drawing/2014/main" id="{2453D1C8-4BD1-4A12-9C10-68FDD0E211F0}"/>
            </a:ext>
          </a:extLst>
        </xdr:cNvPr>
        <xdr:cNvSpPr txBox="1"/>
      </xdr:nvSpPr>
      <xdr:spPr>
        <a:xfrm>
          <a:off x="10828655" y="6658610"/>
          <a:ext cx="4102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800.0</a:t>
          </a:r>
          <a:endParaRPr kumimoji="1" lang="ja-JP" altLang="en-US" sz="800">
            <a:latin typeface="ＭＳ Ｐゴシック"/>
            <a:ea typeface="ＭＳ Ｐゴシック"/>
          </a:endParaRPr>
        </a:p>
      </xdr:txBody>
    </xdr:sp>
    <xdr:clientData/>
  </xdr:oneCellAnchor>
  <xdr:twoCellAnchor>
    <xdr:from>
      <xdr:col>57</xdr:col>
      <xdr:colOff>149225</xdr:colOff>
      <xdr:row>32</xdr:row>
      <xdr:rowOff>134620</xdr:rowOff>
    </xdr:from>
    <xdr:to>
      <xdr:col>80</xdr:col>
      <xdr:colOff>9525</xdr:colOff>
      <xdr:row>32</xdr:row>
      <xdr:rowOff>134620</xdr:rowOff>
    </xdr:to>
    <xdr:cxnSp macro="">
      <xdr:nvCxnSpPr>
        <xdr:cNvPr id="119" name="直線コネクタ 118">
          <a:extLst>
            <a:ext uri="{FF2B5EF4-FFF2-40B4-BE49-F238E27FC236}">
              <a16:creationId xmlns:a16="http://schemas.microsoft.com/office/drawing/2014/main" id="{E42FAFDF-A44D-44A4-B9EC-A9391A52CE14}"/>
            </a:ext>
          </a:extLst>
        </xdr:cNvPr>
        <xdr:cNvCxnSpPr/>
      </xdr:nvCxnSpPr>
      <xdr:spPr>
        <a:xfrm>
          <a:off x="11303000" y="63925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32</xdr:row>
      <xdr:rowOff>40640</xdr:rowOff>
    </xdr:from>
    <xdr:ext cx="410210" cy="224790"/>
    <xdr:sp macro="" textlink="">
      <xdr:nvSpPr>
        <xdr:cNvPr id="120" name="テキスト ボックス 119">
          <a:extLst>
            <a:ext uri="{FF2B5EF4-FFF2-40B4-BE49-F238E27FC236}">
              <a16:creationId xmlns:a16="http://schemas.microsoft.com/office/drawing/2014/main" id="{7E3F6625-1D24-49B8-924C-26070DE2B676}"/>
            </a:ext>
          </a:extLst>
        </xdr:cNvPr>
        <xdr:cNvSpPr txBox="1"/>
      </xdr:nvSpPr>
      <xdr:spPr>
        <a:xfrm>
          <a:off x="10828655" y="6298565"/>
          <a:ext cx="41021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a:extLst>
            <a:ext uri="{FF2B5EF4-FFF2-40B4-BE49-F238E27FC236}">
              <a16:creationId xmlns:a16="http://schemas.microsoft.com/office/drawing/2014/main" id="{42236D5E-C73B-4D20-A864-00776E2EE0DF}"/>
            </a:ext>
          </a:extLst>
        </xdr:cNvPr>
        <xdr:cNvCxnSpPr/>
      </xdr:nvCxnSpPr>
      <xdr:spPr>
        <a:xfrm>
          <a:off x="11303000" y="6032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30</xdr:row>
      <xdr:rowOff>23495</xdr:rowOff>
    </xdr:from>
    <xdr:ext cx="410210" cy="225425"/>
    <xdr:sp macro="" textlink="">
      <xdr:nvSpPr>
        <xdr:cNvPr id="122" name="テキスト ボックス 121">
          <a:extLst>
            <a:ext uri="{FF2B5EF4-FFF2-40B4-BE49-F238E27FC236}">
              <a16:creationId xmlns:a16="http://schemas.microsoft.com/office/drawing/2014/main" id="{43D8E5ED-DF58-4C40-9724-150F19A873E8}"/>
            </a:ext>
          </a:extLst>
        </xdr:cNvPr>
        <xdr:cNvSpPr txBox="1"/>
      </xdr:nvSpPr>
      <xdr:spPr>
        <a:xfrm>
          <a:off x="10828655" y="5938520"/>
          <a:ext cx="4102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400.0</a:t>
          </a:r>
          <a:endParaRPr kumimoji="1" lang="ja-JP" altLang="en-US" sz="800">
            <a:latin typeface="ＭＳ Ｐゴシック"/>
            <a:ea typeface="ＭＳ Ｐゴシック"/>
          </a:endParaRPr>
        </a:p>
      </xdr:txBody>
    </xdr:sp>
    <xdr:clientData/>
  </xdr:oneCellAnchor>
  <xdr:twoCellAnchor>
    <xdr:from>
      <xdr:col>57</xdr:col>
      <xdr:colOff>149225</xdr:colOff>
      <xdr:row>28</xdr:row>
      <xdr:rowOff>100330</xdr:rowOff>
    </xdr:from>
    <xdr:to>
      <xdr:col>80</xdr:col>
      <xdr:colOff>9525</xdr:colOff>
      <xdr:row>28</xdr:row>
      <xdr:rowOff>100330</xdr:rowOff>
    </xdr:to>
    <xdr:cxnSp macro="">
      <xdr:nvCxnSpPr>
        <xdr:cNvPr id="123" name="直線コネクタ 122">
          <a:extLst>
            <a:ext uri="{FF2B5EF4-FFF2-40B4-BE49-F238E27FC236}">
              <a16:creationId xmlns:a16="http://schemas.microsoft.com/office/drawing/2014/main" id="{2A22D694-2266-4B11-A292-034E741DE990}"/>
            </a:ext>
          </a:extLst>
        </xdr:cNvPr>
        <xdr:cNvCxnSpPr/>
      </xdr:nvCxnSpPr>
      <xdr:spPr>
        <a:xfrm>
          <a:off x="11303000" y="56724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28</xdr:row>
      <xdr:rowOff>6985</xdr:rowOff>
    </xdr:from>
    <xdr:ext cx="410210" cy="224790"/>
    <xdr:sp macro="" textlink="">
      <xdr:nvSpPr>
        <xdr:cNvPr id="124" name="テキスト ボックス 123">
          <a:extLst>
            <a:ext uri="{FF2B5EF4-FFF2-40B4-BE49-F238E27FC236}">
              <a16:creationId xmlns:a16="http://schemas.microsoft.com/office/drawing/2014/main" id="{40F89B9D-1489-4A15-8614-B08BBE50D22D}"/>
            </a:ext>
          </a:extLst>
        </xdr:cNvPr>
        <xdr:cNvSpPr txBox="1"/>
      </xdr:nvSpPr>
      <xdr:spPr>
        <a:xfrm>
          <a:off x="10828655" y="5579110"/>
          <a:ext cx="41021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200.0</a:t>
          </a:r>
          <a:endParaRPr kumimoji="1" lang="ja-JP" altLang="en-US" sz="800">
            <a:latin typeface="ＭＳ Ｐゴシック"/>
            <a:ea typeface="ＭＳ Ｐゴシック"/>
          </a:endParaRPr>
        </a:p>
      </xdr:txBody>
    </xdr:sp>
    <xdr:clientData/>
  </xdr:oneCellAnchor>
  <xdr:twoCellAnchor>
    <xdr:from>
      <xdr:col>57</xdr:col>
      <xdr:colOff>149225</xdr:colOff>
      <xdr:row>26</xdr:row>
      <xdr:rowOff>83820</xdr:rowOff>
    </xdr:from>
    <xdr:to>
      <xdr:col>80</xdr:col>
      <xdr:colOff>9525</xdr:colOff>
      <xdr:row>26</xdr:row>
      <xdr:rowOff>83820</xdr:rowOff>
    </xdr:to>
    <xdr:cxnSp macro="">
      <xdr:nvCxnSpPr>
        <xdr:cNvPr id="125" name="直線コネクタ 124">
          <a:extLst>
            <a:ext uri="{FF2B5EF4-FFF2-40B4-BE49-F238E27FC236}">
              <a16:creationId xmlns:a16="http://schemas.microsoft.com/office/drawing/2014/main" id="{E43D5FD0-0BBA-4AE6-911B-8C32DE5DA966}"/>
            </a:ext>
          </a:extLst>
        </xdr:cNvPr>
        <xdr:cNvCxnSpPr/>
      </xdr:nvCxnSpPr>
      <xdr:spPr>
        <a:xfrm>
          <a:off x="11303000" y="53130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25</xdr:row>
      <xdr:rowOff>161290</xdr:rowOff>
    </xdr:from>
    <xdr:ext cx="307975" cy="225425"/>
    <xdr:sp macro="" textlink="">
      <xdr:nvSpPr>
        <xdr:cNvPr id="126" name="テキスト ボックス 125">
          <a:extLst>
            <a:ext uri="{FF2B5EF4-FFF2-40B4-BE49-F238E27FC236}">
              <a16:creationId xmlns:a16="http://schemas.microsoft.com/office/drawing/2014/main" id="{1A545131-0274-476E-B5F6-59B3DF2C6626}"/>
            </a:ext>
          </a:extLst>
        </xdr:cNvPr>
        <xdr:cNvSpPr txBox="1"/>
      </xdr:nvSpPr>
      <xdr:spPr>
        <a:xfrm>
          <a:off x="10931525" y="5219065"/>
          <a:ext cx="3079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59765E05-26BC-49AA-8C6A-212DA1EF8A2E}"/>
            </a:ext>
          </a:extLst>
        </xdr:cNvPr>
        <xdr:cNvCxnSpPr/>
      </xdr:nvCxnSpPr>
      <xdr:spPr>
        <a:xfrm>
          <a:off x="11303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B5AA88A9-9728-4BF0-8FFA-C1E36985B558}"/>
            </a:ext>
          </a:extLst>
        </xdr:cNvPr>
        <xdr:cNvSpPr/>
      </xdr:nvSpPr>
      <xdr:spPr>
        <a:xfrm>
          <a:off x="11303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83820</xdr:rowOff>
    </xdr:from>
    <xdr:to>
      <xdr:col>76</xdr:col>
      <xdr:colOff>21590</xdr:colOff>
      <xdr:row>35</xdr:row>
      <xdr:rowOff>29210</xdr:rowOff>
    </xdr:to>
    <xdr:cxnSp macro="">
      <xdr:nvCxnSpPr>
        <xdr:cNvPr id="129" name="直線コネクタ 128">
          <a:extLst>
            <a:ext uri="{FF2B5EF4-FFF2-40B4-BE49-F238E27FC236}">
              <a16:creationId xmlns:a16="http://schemas.microsoft.com/office/drawing/2014/main" id="{AF5318E6-FF5E-420D-8882-E5AA38E1EC50}"/>
            </a:ext>
          </a:extLst>
        </xdr:cNvPr>
        <xdr:cNvCxnSpPr/>
      </xdr:nvCxnSpPr>
      <xdr:spPr>
        <a:xfrm flipV="1">
          <a:off x="14793595" y="5313045"/>
          <a:ext cx="1270" cy="14884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32385</xdr:rowOff>
    </xdr:from>
    <xdr:ext cx="469265" cy="258445"/>
    <xdr:sp macro="" textlink="">
      <xdr:nvSpPr>
        <xdr:cNvPr id="130" name="債務償還比率最小値テキスト">
          <a:extLst>
            <a:ext uri="{FF2B5EF4-FFF2-40B4-BE49-F238E27FC236}">
              <a16:creationId xmlns:a16="http://schemas.microsoft.com/office/drawing/2014/main" id="{F69857C7-F7EE-4E6B-9592-C9228A3116DC}"/>
            </a:ext>
          </a:extLst>
        </xdr:cNvPr>
        <xdr:cNvSpPr txBox="1"/>
      </xdr:nvSpPr>
      <xdr:spPr>
        <a:xfrm>
          <a:off x="14846300" y="680466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827.2</a:t>
          </a:r>
          <a:endParaRPr kumimoji="1" lang="ja-JP" altLang="en-US" sz="1000" b="1">
            <a:latin typeface="ＭＳ Ｐゴシック"/>
            <a:ea typeface="ＭＳ Ｐゴシック"/>
          </a:endParaRPr>
        </a:p>
      </xdr:txBody>
    </xdr:sp>
    <xdr:clientData/>
  </xdr:oneCellAnchor>
  <xdr:twoCellAnchor>
    <xdr:from>
      <xdr:col>75</xdr:col>
      <xdr:colOff>123825</xdr:colOff>
      <xdr:row>35</xdr:row>
      <xdr:rowOff>29210</xdr:rowOff>
    </xdr:from>
    <xdr:to>
      <xdr:col>76</xdr:col>
      <xdr:colOff>111125</xdr:colOff>
      <xdr:row>35</xdr:row>
      <xdr:rowOff>29210</xdr:rowOff>
    </xdr:to>
    <xdr:cxnSp macro="">
      <xdr:nvCxnSpPr>
        <xdr:cNvPr id="131" name="直線コネクタ 130">
          <a:extLst>
            <a:ext uri="{FF2B5EF4-FFF2-40B4-BE49-F238E27FC236}">
              <a16:creationId xmlns:a16="http://schemas.microsoft.com/office/drawing/2014/main" id="{A0441165-16D4-479F-8C0A-C3D761E1D087}"/>
            </a:ext>
          </a:extLst>
        </xdr:cNvPr>
        <xdr:cNvCxnSpPr/>
      </xdr:nvCxnSpPr>
      <xdr:spPr>
        <a:xfrm>
          <a:off x="14706600" y="68014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30480</xdr:rowOff>
    </xdr:from>
    <xdr:ext cx="339725" cy="258445"/>
    <xdr:sp macro="" textlink="">
      <xdr:nvSpPr>
        <xdr:cNvPr id="132" name="債務償還比率最大値テキスト">
          <a:extLst>
            <a:ext uri="{FF2B5EF4-FFF2-40B4-BE49-F238E27FC236}">
              <a16:creationId xmlns:a16="http://schemas.microsoft.com/office/drawing/2014/main" id="{5C9FD5E2-E016-4B51-9085-F426B7BDE0AA}"/>
            </a:ext>
          </a:extLst>
        </xdr:cNvPr>
        <xdr:cNvSpPr txBox="1"/>
      </xdr:nvSpPr>
      <xdr:spPr>
        <a:xfrm>
          <a:off x="14846300" y="5088255"/>
          <a:ext cx="339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75</xdr:col>
      <xdr:colOff>123825</xdr:colOff>
      <xdr:row>26</xdr:row>
      <xdr:rowOff>83820</xdr:rowOff>
    </xdr:from>
    <xdr:to>
      <xdr:col>76</xdr:col>
      <xdr:colOff>111125</xdr:colOff>
      <xdr:row>26</xdr:row>
      <xdr:rowOff>83820</xdr:rowOff>
    </xdr:to>
    <xdr:cxnSp macro="">
      <xdr:nvCxnSpPr>
        <xdr:cNvPr id="133" name="直線コネクタ 132">
          <a:extLst>
            <a:ext uri="{FF2B5EF4-FFF2-40B4-BE49-F238E27FC236}">
              <a16:creationId xmlns:a16="http://schemas.microsoft.com/office/drawing/2014/main" id="{B56CEE7C-86E1-4002-984A-051E9848DC39}"/>
            </a:ext>
          </a:extLst>
        </xdr:cNvPr>
        <xdr:cNvCxnSpPr/>
      </xdr:nvCxnSpPr>
      <xdr:spPr>
        <a:xfrm>
          <a:off x="14706600" y="53130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31750</xdr:rowOff>
    </xdr:from>
    <xdr:ext cx="469265" cy="258445"/>
    <xdr:sp macro="" textlink="">
      <xdr:nvSpPr>
        <xdr:cNvPr id="134" name="債務償還比率平均値テキスト">
          <a:extLst>
            <a:ext uri="{FF2B5EF4-FFF2-40B4-BE49-F238E27FC236}">
              <a16:creationId xmlns:a16="http://schemas.microsoft.com/office/drawing/2014/main" id="{811159E4-613F-425C-B726-571A7AA903F3}"/>
            </a:ext>
          </a:extLst>
        </xdr:cNvPr>
        <xdr:cNvSpPr txBox="1"/>
      </xdr:nvSpPr>
      <xdr:spPr>
        <a:xfrm>
          <a:off x="14846300" y="5775325"/>
          <a:ext cx="4692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367.9</a:t>
          </a:r>
          <a:endParaRPr kumimoji="1" lang="ja-JP" altLang="en-US" sz="1000" b="1">
            <a:solidFill>
              <a:srgbClr val="000080"/>
            </a:solidFill>
            <a:latin typeface="ＭＳ Ｐゴシック"/>
            <a:ea typeface="ＭＳ Ｐゴシック"/>
          </a:endParaRPr>
        </a:p>
      </xdr:txBody>
    </xdr:sp>
    <xdr:clientData/>
  </xdr:oneCellAnchor>
  <xdr:twoCellAnchor>
    <xdr:from>
      <xdr:col>75</xdr:col>
      <xdr:colOff>161925</xdr:colOff>
      <xdr:row>30</xdr:row>
      <xdr:rowOff>8890</xdr:rowOff>
    </xdr:from>
    <xdr:to>
      <xdr:col>76</xdr:col>
      <xdr:colOff>73025</xdr:colOff>
      <xdr:row>30</xdr:row>
      <xdr:rowOff>110490</xdr:rowOff>
    </xdr:to>
    <xdr:sp macro="" textlink="">
      <xdr:nvSpPr>
        <xdr:cNvPr id="135" name="フローチャート: 判断 134">
          <a:extLst>
            <a:ext uri="{FF2B5EF4-FFF2-40B4-BE49-F238E27FC236}">
              <a16:creationId xmlns:a16="http://schemas.microsoft.com/office/drawing/2014/main" id="{561D123D-80DE-4590-9BC6-1FF143852210}"/>
            </a:ext>
          </a:extLst>
        </xdr:cNvPr>
        <xdr:cNvSpPr/>
      </xdr:nvSpPr>
      <xdr:spPr>
        <a:xfrm>
          <a:off x="14744700" y="5923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9525</xdr:rowOff>
    </xdr:from>
    <xdr:to>
      <xdr:col>72</xdr:col>
      <xdr:colOff>123825</xdr:colOff>
      <xdr:row>30</xdr:row>
      <xdr:rowOff>111125</xdr:rowOff>
    </xdr:to>
    <xdr:sp macro="" textlink="">
      <xdr:nvSpPr>
        <xdr:cNvPr id="136" name="フローチャート: 判断 135">
          <a:extLst>
            <a:ext uri="{FF2B5EF4-FFF2-40B4-BE49-F238E27FC236}">
              <a16:creationId xmlns:a16="http://schemas.microsoft.com/office/drawing/2014/main" id="{21ECDF56-A212-45A7-B78C-70F4AB791E41}"/>
            </a:ext>
          </a:extLst>
        </xdr:cNvPr>
        <xdr:cNvSpPr/>
      </xdr:nvSpPr>
      <xdr:spPr>
        <a:xfrm>
          <a:off x="14033500" y="592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154940</xdr:rowOff>
    </xdr:from>
    <xdr:to>
      <xdr:col>68</xdr:col>
      <xdr:colOff>123825</xdr:colOff>
      <xdr:row>30</xdr:row>
      <xdr:rowOff>85090</xdr:rowOff>
    </xdr:to>
    <xdr:sp macro="" textlink="">
      <xdr:nvSpPr>
        <xdr:cNvPr id="137" name="フローチャート: 判断 136">
          <a:extLst>
            <a:ext uri="{FF2B5EF4-FFF2-40B4-BE49-F238E27FC236}">
              <a16:creationId xmlns:a16="http://schemas.microsoft.com/office/drawing/2014/main" id="{7900B9C8-3E97-4AE0-8916-A38A00AB3004}"/>
            </a:ext>
          </a:extLst>
        </xdr:cNvPr>
        <xdr:cNvSpPr/>
      </xdr:nvSpPr>
      <xdr:spPr>
        <a:xfrm>
          <a:off x="13271500" y="589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50800</xdr:rowOff>
    </xdr:from>
    <xdr:to>
      <xdr:col>64</xdr:col>
      <xdr:colOff>123825</xdr:colOff>
      <xdr:row>31</xdr:row>
      <xdr:rowOff>152400</xdr:rowOff>
    </xdr:to>
    <xdr:sp macro="" textlink="">
      <xdr:nvSpPr>
        <xdr:cNvPr id="138" name="フローチャート: 判断 137">
          <a:extLst>
            <a:ext uri="{FF2B5EF4-FFF2-40B4-BE49-F238E27FC236}">
              <a16:creationId xmlns:a16="http://schemas.microsoft.com/office/drawing/2014/main" id="{B76E8A0B-144D-4C62-BB8E-6CDF194E4618}"/>
            </a:ext>
          </a:extLst>
        </xdr:cNvPr>
        <xdr:cNvSpPr/>
      </xdr:nvSpPr>
      <xdr:spPr>
        <a:xfrm>
          <a:off x="12509500" y="61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167005</xdr:rowOff>
    </xdr:from>
    <xdr:to>
      <xdr:col>60</xdr:col>
      <xdr:colOff>123825</xdr:colOff>
      <xdr:row>32</xdr:row>
      <xdr:rowOff>97790</xdr:rowOff>
    </xdr:to>
    <xdr:sp macro="" textlink="">
      <xdr:nvSpPr>
        <xdr:cNvPr id="139" name="フローチャート: 判断 138">
          <a:extLst>
            <a:ext uri="{FF2B5EF4-FFF2-40B4-BE49-F238E27FC236}">
              <a16:creationId xmlns:a16="http://schemas.microsoft.com/office/drawing/2014/main" id="{74B35866-92CF-4BE2-9513-FEC8DDB85E99}"/>
            </a:ext>
          </a:extLst>
        </xdr:cNvPr>
        <xdr:cNvSpPr/>
      </xdr:nvSpPr>
      <xdr:spPr>
        <a:xfrm>
          <a:off x="11747500" y="625348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42545</xdr:rowOff>
    </xdr:from>
    <xdr:ext cx="762000" cy="224790"/>
    <xdr:sp macro="" textlink="">
      <xdr:nvSpPr>
        <xdr:cNvPr id="140" name="テキスト ボックス 139">
          <a:extLst>
            <a:ext uri="{FF2B5EF4-FFF2-40B4-BE49-F238E27FC236}">
              <a16:creationId xmlns:a16="http://schemas.microsoft.com/office/drawing/2014/main" id="{36050C08-8659-4A4E-987D-BCB9508808B1}"/>
            </a:ext>
          </a:extLst>
        </xdr:cNvPr>
        <xdr:cNvSpPr txBox="1"/>
      </xdr:nvSpPr>
      <xdr:spPr>
        <a:xfrm>
          <a:off x="14617700" y="7157720"/>
          <a:ext cx="76200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R05</a:t>
          </a:r>
          <a:endParaRPr kumimoji="1" lang="ja-JP" altLang="en-US" sz="800">
            <a:latin typeface="ＭＳ Ｐゴシック"/>
            <a:ea typeface="ＭＳ Ｐゴシック"/>
          </a:endParaRPr>
        </a:p>
      </xdr:txBody>
    </xdr:sp>
    <xdr:clientData/>
  </xdr:oneCellAnchor>
  <xdr:oneCellAnchor>
    <xdr:from>
      <xdr:col>71</xdr:col>
      <xdr:colOff>85725</xdr:colOff>
      <xdr:row>37</xdr:row>
      <xdr:rowOff>42545</xdr:rowOff>
    </xdr:from>
    <xdr:ext cx="761365" cy="224790"/>
    <xdr:sp macro="" textlink="">
      <xdr:nvSpPr>
        <xdr:cNvPr id="141" name="テキスト ボックス 140">
          <a:extLst>
            <a:ext uri="{FF2B5EF4-FFF2-40B4-BE49-F238E27FC236}">
              <a16:creationId xmlns:a16="http://schemas.microsoft.com/office/drawing/2014/main" id="{233B83DA-2A59-47EA-B40C-5423C014A919}"/>
            </a:ext>
          </a:extLst>
        </xdr:cNvPr>
        <xdr:cNvSpPr txBox="1"/>
      </xdr:nvSpPr>
      <xdr:spPr>
        <a:xfrm>
          <a:off x="13906500" y="7157720"/>
          <a:ext cx="76136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dr:col>67</xdr:col>
      <xdr:colOff>85725</xdr:colOff>
      <xdr:row>37</xdr:row>
      <xdr:rowOff>42545</xdr:rowOff>
    </xdr:from>
    <xdr:ext cx="761365" cy="224790"/>
    <xdr:sp macro="" textlink="">
      <xdr:nvSpPr>
        <xdr:cNvPr id="142" name="テキスト ボックス 141">
          <a:extLst>
            <a:ext uri="{FF2B5EF4-FFF2-40B4-BE49-F238E27FC236}">
              <a16:creationId xmlns:a16="http://schemas.microsoft.com/office/drawing/2014/main" id="{7783245D-F9D9-4F2F-B326-4D7703E3BDBF}"/>
            </a:ext>
          </a:extLst>
        </xdr:cNvPr>
        <xdr:cNvSpPr txBox="1"/>
      </xdr:nvSpPr>
      <xdr:spPr>
        <a:xfrm>
          <a:off x="13144500" y="7157720"/>
          <a:ext cx="76136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63</xdr:col>
      <xdr:colOff>85725</xdr:colOff>
      <xdr:row>37</xdr:row>
      <xdr:rowOff>42545</xdr:rowOff>
    </xdr:from>
    <xdr:ext cx="761365" cy="224790"/>
    <xdr:sp macro="" textlink="">
      <xdr:nvSpPr>
        <xdr:cNvPr id="143" name="テキスト ボックス 142">
          <a:extLst>
            <a:ext uri="{FF2B5EF4-FFF2-40B4-BE49-F238E27FC236}">
              <a16:creationId xmlns:a16="http://schemas.microsoft.com/office/drawing/2014/main" id="{4C690548-3E7D-4A1D-81E2-FAA3B2FBA13E}"/>
            </a:ext>
          </a:extLst>
        </xdr:cNvPr>
        <xdr:cNvSpPr txBox="1"/>
      </xdr:nvSpPr>
      <xdr:spPr>
        <a:xfrm>
          <a:off x="12382500" y="7157720"/>
          <a:ext cx="76136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59</xdr:col>
      <xdr:colOff>85725</xdr:colOff>
      <xdr:row>37</xdr:row>
      <xdr:rowOff>42545</xdr:rowOff>
    </xdr:from>
    <xdr:ext cx="761365" cy="224790"/>
    <xdr:sp macro="" textlink="">
      <xdr:nvSpPr>
        <xdr:cNvPr id="144" name="テキスト ボックス 143">
          <a:extLst>
            <a:ext uri="{FF2B5EF4-FFF2-40B4-BE49-F238E27FC236}">
              <a16:creationId xmlns:a16="http://schemas.microsoft.com/office/drawing/2014/main" id="{347328D2-79F9-4210-A079-A7D087D861D2}"/>
            </a:ext>
          </a:extLst>
        </xdr:cNvPr>
        <xdr:cNvSpPr txBox="1"/>
      </xdr:nvSpPr>
      <xdr:spPr>
        <a:xfrm>
          <a:off x="11620500" y="7157720"/>
          <a:ext cx="76136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twoCellAnchor>
    <xdr:from>
      <xdr:col>75</xdr:col>
      <xdr:colOff>161925</xdr:colOff>
      <xdr:row>30</xdr:row>
      <xdr:rowOff>113030</xdr:rowOff>
    </xdr:from>
    <xdr:to>
      <xdr:col>76</xdr:col>
      <xdr:colOff>73025</xdr:colOff>
      <xdr:row>31</xdr:row>
      <xdr:rowOff>43180</xdr:rowOff>
    </xdr:to>
    <xdr:sp macro="" textlink="">
      <xdr:nvSpPr>
        <xdr:cNvPr id="145" name="楕円 144">
          <a:extLst>
            <a:ext uri="{FF2B5EF4-FFF2-40B4-BE49-F238E27FC236}">
              <a16:creationId xmlns:a16="http://schemas.microsoft.com/office/drawing/2014/main" id="{899A89F7-0104-4B05-B4A9-445B9C3C95FC}"/>
            </a:ext>
          </a:extLst>
        </xdr:cNvPr>
        <xdr:cNvSpPr/>
      </xdr:nvSpPr>
      <xdr:spPr>
        <a:xfrm>
          <a:off x="14744700" y="602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91440</xdr:rowOff>
    </xdr:from>
    <xdr:ext cx="469265" cy="259080"/>
    <xdr:sp macro="" textlink="">
      <xdr:nvSpPr>
        <xdr:cNvPr id="146" name="債務償還比率該当値テキスト">
          <a:extLst>
            <a:ext uri="{FF2B5EF4-FFF2-40B4-BE49-F238E27FC236}">
              <a16:creationId xmlns:a16="http://schemas.microsoft.com/office/drawing/2014/main" id="{082BF206-2A0B-499A-BF8A-2F1447C06E31}"/>
            </a:ext>
          </a:extLst>
        </xdr:cNvPr>
        <xdr:cNvSpPr txBox="1"/>
      </xdr:nvSpPr>
      <xdr:spPr>
        <a:xfrm>
          <a:off x="14846300" y="600646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425.7</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22225</xdr:colOff>
      <xdr:row>30</xdr:row>
      <xdr:rowOff>167005</xdr:rowOff>
    </xdr:from>
    <xdr:to>
      <xdr:col>72</xdr:col>
      <xdr:colOff>123825</xdr:colOff>
      <xdr:row>31</xdr:row>
      <xdr:rowOff>97790</xdr:rowOff>
    </xdr:to>
    <xdr:sp macro="" textlink="">
      <xdr:nvSpPr>
        <xdr:cNvPr id="147" name="楕円 146">
          <a:extLst>
            <a:ext uri="{FF2B5EF4-FFF2-40B4-BE49-F238E27FC236}">
              <a16:creationId xmlns:a16="http://schemas.microsoft.com/office/drawing/2014/main" id="{627D29DD-7250-4061-A0A5-AA5D8B41616B}"/>
            </a:ext>
          </a:extLst>
        </xdr:cNvPr>
        <xdr:cNvSpPr/>
      </xdr:nvSpPr>
      <xdr:spPr>
        <a:xfrm>
          <a:off x="14033500" y="608203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163830</xdr:rowOff>
    </xdr:from>
    <xdr:to>
      <xdr:col>76</xdr:col>
      <xdr:colOff>22225</xdr:colOff>
      <xdr:row>31</xdr:row>
      <xdr:rowOff>46355</xdr:rowOff>
    </xdr:to>
    <xdr:cxnSp macro="">
      <xdr:nvCxnSpPr>
        <xdr:cNvPr id="148" name="直線コネクタ 147">
          <a:extLst>
            <a:ext uri="{FF2B5EF4-FFF2-40B4-BE49-F238E27FC236}">
              <a16:creationId xmlns:a16="http://schemas.microsoft.com/office/drawing/2014/main" id="{E0A8DA09-8037-4130-960F-C324D361DC60}"/>
            </a:ext>
          </a:extLst>
        </xdr:cNvPr>
        <xdr:cNvCxnSpPr/>
      </xdr:nvCxnSpPr>
      <xdr:spPr>
        <a:xfrm flipV="1">
          <a:off x="14084300" y="6078855"/>
          <a:ext cx="7112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145415</xdr:rowOff>
    </xdr:from>
    <xdr:to>
      <xdr:col>68</xdr:col>
      <xdr:colOff>123825</xdr:colOff>
      <xdr:row>31</xdr:row>
      <xdr:rowOff>75565</xdr:rowOff>
    </xdr:to>
    <xdr:sp macro="" textlink="">
      <xdr:nvSpPr>
        <xdr:cNvPr id="149" name="楕円 148">
          <a:extLst>
            <a:ext uri="{FF2B5EF4-FFF2-40B4-BE49-F238E27FC236}">
              <a16:creationId xmlns:a16="http://schemas.microsoft.com/office/drawing/2014/main" id="{45D0EC7A-093E-412B-B7E5-EB5B6349E08F}"/>
            </a:ext>
          </a:extLst>
        </xdr:cNvPr>
        <xdr:cNvSpPr/>
      </xdr:nvSpPr>
      <xdr:spPr>
        <a:xfrm>
          <a:off x="13271500" y="606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24765</xdr:rowOff>
    </xdr:from>
    <xdr:to>
      <xdr:col>72</xdr:col>
      <xdr:colOff>73025</xdr:colOff>
      <xdr:row>31</xdr:row>
      <xdr:rowOff>46355</xdr:rowOff>
    </xdr:to>
    <xdr:cxnSp macro="">
      <xdr:nvCxnSpPr>
        <xdr:cNvPr id="150" name="直線コネクタ 149">
          <a:extLst>
            <a:ext uri="{FF2B5EF4-FFF2-40B4-BE49-F238E27FC236}">
              <a16:creationId xmlns:a16="http://schemas.microsoft.com/office/drawing/2014/main" id="{4DFE0502-5BCB-4F9C-8F46-CED548B0C29A}"/>
            </a:ext>
          </a:extLst>
        </xdr:cNvPr>
        <xdr:cNvCxnSpPr/>
      </xdr:nvCxnSpPr>
      <xdr:spPr>
        <a:xfrm>
          <a:off x="13322300" y="6111240"/>
          <a:ext cx="7620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157480</xdr:rowOff>
    </xdr:from>
    <xdr:to>
      <xdr:col>64</xdr:col>
      <xdr:colOff>123825</xdr:colOff>
      <xdr:row>32</xdr:row>
      <xdr:rowOff>87630</xdr:rowOff>
    </xdr:to>
    <xdr:sp macro="" textlink="">
      <xdr:nvSpPr>
        <xdr:cNvPr id="151" name="楕円 150">
          <a:extLst>
            <a:ext uri="{FF2B5EF4-FFF2-40B4-BE49-F238E27FC236}">
              <a16:creationId xmlns:a16="http://schemas.microsoft.com/office/drawing/2014/main" id="{E9387D25-2CED-4819-9907-3BA45559EBC2}"/>
            </a:ext>
          </a:extLst>
        </xdr:cNvPr>
        <xdr:cNvSpPr/>
      </xdr:nvSpPr>
      <xdr:spPr>
        <a:xfrm>
          <a:off x="12509500" y="624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24765</xdr:rowOff>
    </xdr:from>
    <xdr:to>
      <xdr:col>68</xdr:col>
      <xdr:colOff>73025</xdr:colOff>
      <xdr:row>32</xdr:row>
      <xdr:rowOff>36830</xdr:rowOff>
    </xdr:to>
    <xdr:cxnSp macro="">
      <xdr:nvCxnSpPr>
        <xdr:cNvPr id="152" name="直線コネクタ 151">
          <a:extLst>
            <a:ext uri="{FF2B5EF4-FFF2-40B4-BE49-F238E27FC236}">
              <a16:creationId xmlns:a16="http://schemas.microsoft.com/office/drawing/2014/main" id="{4D69F104-8136-4471-8F8B-9512851A6EA6}"/>
            </a:ext>
          </a:extLst>
        </xdr:cNvPr>
        <xdr:cNvCxnSpPr/>
      </xdr:nvCxnSpPr>
      <xdr:spPr>
        <a:xfrm flipV="1">
          <a:off x="12560300" y="6111240"/>
          <a:ext cx="762000" cy="183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34925</xdr:rowOff>
    </xdr:from>
    <xdr:to>
      <xdr:col>60</xdr:col>
      <xdr:colOff>123825</xdr:colOff>
      <xdr:row>32</xdr:row>
      <xdr:rowOff>136525</xdr:rowOff>
    </xdr:to>
    <xdr:sp macro="" textlink="">
      <xdr:nvSpPr>
        <xdr:cNvPr id="153" name="楕円 152">
          <a:extLst>
            <a:ext uri="{FF2B5EF4-FFF2-40B4-BE49-F238E27FC236}">
              <a16:creationId xmlns:a16="http://schemas.microsoft.com/office/drawing/2014/main" id="{72677E80-0207-4785-8B04-3CBB99F9F2D4}"/>
            </a:ext>
          </a:extLst>
        </xdr:cNvPr>
        <xdr:cNvSpPr/>
      </xdr:nvSpPr>
      <xdr:spPr>
        <a:xfrm>
          <a:off x="11747500" y="629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36830</xdr:rowOff>
    </xdr:from>
    <xdr:to>
      <xdr:col>64</xdr:col>
      <xdr:colOff>73025</xdr:colOff>
      <xdr:row>32</xdr:row>
      <xdr:rowOff>86360</xdr:rowOff>
    </xdr:to>
    <xdr:cxnSp macro="">
      <xdr:nvCxnSpPr>
        <xdr:cNvPr id="154" name="直線コネクタ 153">
          <a:extLst>
            <a:ext uri="{FF2B5EF4-FFF2-40B4-BE49-F238E27FC236}">
              <a16:creationId xmlns:a16="http://schemas.microsoft.com/office/drawing/2014/main" id="{9ED54B5A-649F-4E21-912C-8D65F751A23E}"/>
            </a:ext>
          </a:extLst>
        </xdr:cNvPr>
        <xdr:cNvCxnSpPr/>
      </xdr:nvCxnSpPr>
      <xdr:spPr>
        <a:xfrm flipV="1">
          <a:off x="11798300" y="6294755"/>
          <a:ext cx="7620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15875</xdr:colOff>
      <xdr:row>28</xdr:row>
      <xdr:rowOff>127635</xdr:rowOff>
    </xdr:from>
    <xdr:ext cx="469265" cy="259080"/>
    <xdr:sp macro="" textlink="">
      <xdr:nvSpPr>
        <xdr:cNvPr id="155" name="n_1aveValue債務償還比率">
          <a:extLst>
            <a:ext uri="{FF2B5EF4-FFF2-40B4-BE49-F238E27FC236}">
              <a16:creationId xmlns:a16="http://schemas.microsoft.com/office/drawing/2014/main" id="{B2915482-44EB-479A-A0F4-A4C77D054BA9}"/>
            </a:ext>
          </a:extLst>
        </xdr:cNvPr>
        <xdr:cNvSpPr txBox="1"/>
      </xdr:nvSpPr>
      <xdr:spPr>
        <a:xfrm>
          <a:off x="13836650" y="569976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368.1</a:t>
          </a:r>
          <a:endParaRPr kumimoji="1" lang="ja-JP" altLang="en-US" sz="1000" b="1">
            <a:solidFill>
              <a:srgbClr val="000080"/>
            </a:solidFill>
            <a:latin typeface="ＭＳ Ｐゴシック"/>
            <a:ea typeface="ＭＳ Ｐゴシック"/>
          </a:endParaRPr>
        </a:p>
      </xdr:txBody>
    </xdr:sp>
    <xdr:clientData/>
  </xdr:oneCellAnchor>
  <xdr:oneCellAnchor>
    <xdr:from>
      <xdr:col>67</xdr:col>
      <xdr:colOff>28575</xdr:colOff>
      <xdr:row>28</xdr:row>
      <xdr:rowOff>101600</xdr:rowOff>
    </xdr:from>
    <xdr:ext cx="469265" cy="259080"/>
    <xdr:sp macro="" textlink="">
      <xdr:nvSpPr>
        <xdr:cNvPr id="156" name="n_2aveValue債務償還比率">
          <a:extLst>
            <a:ext uri="{FF2B5EF4-FFF2-40B4-BE49-F238E27FC236}">
              <a16:creationId xmlns:a16="http://schemas.microsoft.com/office/drawing/2014/main" id="{A2D9D0DE-AE66-4F25-8812-5F45A38951E5}"/>
            </a:ext>
          </a:extLst>
        </xdr:cNvPr>
        <xdr:cNvSpPr txBox="1"/>
      </xdr:nvSpPr>
      <xdr:spPr>
        <a:xfrm>
          <a:off x="13087350" y="567372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353.8</a:t>
          </a:r>
          <a:endParaRPr kumimoji="1" lang="ja-JP" altLang="en-US" sz="1000" b="1">
            <a:solidFill>
              <a:srgbClr val="000080"/>
            </a:solidFill>
            <a:latin typeface="ＭＳ Ｐゴシック"/>
            <a:ea typeface="ＭＳ Ｐゴシック"/>
          </a:endParaRPr>
        </a:p>
      </xdr:txBody>
    </xdr:sp>
    <xdr:clientData/>
  </xdr:oneCellAnchor>
  <xdr:oneCellAnchor>
    <xdr:from>
      <xdr:col>63</xdr:col>
      <xdr:colOff>28575</xdr:colOff>
      <xdr:row>29</xdr:row>
      <xdr:rowOff>168910</xdr:rowOff>
    </xdr:from>
    <xdr:ext cx="469265" cy="258445"/>
    <xdr:sp macro="" textlink="">
      <xdr:nvSpPr>
        <xdr:cNvPr id="157" name="n_3aveValue債務償還比率">
          <a:extLst>
            <a:ext uri="{FF2B5EF4-FFF2-40B4-BE49-F238E27FC236}">
              <a16:creationId xmlns:a16="http://schemas.microsoft.com/office/drawing/2014/main" id="{109CBA4E-4E9A-492F-8998-AF5D1C57F466}"/>
            </a:ext>
          </a:extLst>
        </xdr:cNvPr>
        <xdr:cNvSpPr txBox="1"/>
      </xdr:nvSpPr>
      <xdr:spPr>
        <a:xfrm>
          <a:off x="12325350" y="591248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486.4</a:t>
          </a:r>
          <a:endParaRPr kumimoji="1" lang="ja-JP" altLang="en-US" sz="1000" b="1">
            <a:solidFill>
              <a:srgbClr val="000080"/>
            </a:solidFill>
            <a:latin typeface="ＭＳ Ｐゴシック"/>
            <a:ea typeface="ＭＳ Ｐゴシック"/>
          </a:endParaRPr>
        </a:p>
      </xdr:txBody>
    </xdr:sp>
    <xdr:clientData/>
  </xdr:oneCellAnchor>
  <xdr:oneCellAnchor>
    <xdr:from>
      <xdr:col>59</xdr:col>
      <xdr:colOff>28575</xdr:colOff>
      <xdr:row>30</xdr:row>
      <xdr:rowOff>113665</xdr:rowOff>
    </xdr:from>
    <xdr:ext cx="469265" cy="258445"/>
    <xdr:sp macro="" textlink="">
      <xdr:nvSpPr>
        <xdr:cNvPr id="158" name="n_4aveValue債務償還比率">
          <a:extLst>
            <a:ext uri="{FF2B5EF4-FFF2-40B4-BE49-F238E27FC236}">
              <a16:creationId xmlns:a16="http://schemas.microsoft.com/office/drawing/2014/main" id="{D93913CD-03F3-4B81-8AAA-DBE99BAF32ED}"/>
            </a:ext>
          </a:extLst>
        </xdr:cNvPr>
        <xdr:cNvSpPr txBox="1"/>
      </xdr:nvSpPr>
      <xdr:spPr>
        <a:xfrm>
          <a:off x="11563350" y="602869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551.0</a:t>
          </a:r>
          <a:endParaRPr kumimoji="1" lang="ja-JP" altLang="en-US" sz="1000" b="1">
            <a:solidFill>
              <a:srgbClr val="000080"/>
            </a:solidFill>
            <a:latin typeface="ＭＳ Ｐゴシック"/>
            <a:ea typeface="ＭＳ Ｐゴシック"/>
          </a:endParaRPr>
        </a:p>
      </xdr:txBody>
    </xdr:sp>
    <xdr:clientData/>
  </xdr:oneCellAnchor>
  <xdr:oneCellAnchor>
    <xdr:from>
      <xdr:col>71</xdr:col>
      <xdr:colOff>15875</xdr:colOff>
      <xdr:row>31</xdr:row>
      <xdr:rowOff>88265</xdr:rowOff>
    </xdr:from>
    <xdr:ext cx="469265" cy="258445"/>
    <xdr:sp macro="" textlink="">
      <xdr:nvSpPr>
        <xdr:cNvPr id="159" name="n_1mainValue債務償還比率">
          <a:extLst>
            <a:ext uri="{FF2B5EF4-FFF2-40B4-BE49-F238E27FC236}">
              <a16:creationId xmlns:a16="http://schemas.microsoft.com/office/drawing/2014/main" id="{B8B94A30-962A-4DFC-A4EE-5E127F39E917}"/>
            </a:ext>
          </a:extLst>
        </xdr:cNvPr>
        <xdr:cNvSpPr txBox="1"/>
      </xdr:nvSpPr>
      <xdr:spPr>
        <a:xfrm>
          <a:off x="13836650" y="617474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455.9</a:t>
          </a:r>
          <a:endParaRPr kumimoji="1" lang="ja-JP" altLang="en-US" sz="1000" b="1">
            <a:solidFill>
              <a:srgbClr val="FF0000"/>
            </a:solidFill>
            <a:latin typeface="ＭＳ Ｐゴシック"/>
            <a:ea typeface="ＭＳ Ｐゴシック"/>
          </a:endParaRPr>
        </a:p>
      </xdr:txBody>
    </xdr:sp>
    <xdr:clientData/>
  </xdr:oneCellAnchor>
  <xdr:oneCellAnchor>
    <xdr:from>
      <xdr:col>67</xdr:col>
      <xdr:colOff>28575</xdr:colOff>
      <xdr:row>31</xdr:row>
      <xdr:rowOff>66675</xdr:rowOff>
    </xdr:from>
    <xdr:ext cx="469265" cy="258445"/>
    <xdr:sp macro="" textlink="">
      <xdr:nvSpPr>
        <xdr:cNvPr id="160" name="n_2mainValue債務償還比率">
          <a:extLst>
            <a:ext uri="{FF2B5EF4-FFF2-40B4-BE49-F238E27FC236}">
              <a16:creationId xmlns:a16="http://schemas.microsoft.com/office/drawing/2014/main" id="{FF976029-EF06-4061-A39D-75BC97A3020C}"/>
            </a:ext>
          </a:extLst>
        </xdr:cNvPr>
        <xdr:cNvSpPr txBox="1"/>
      </xdr:nvSpPr>
      <xdr:spPr>
        <a:xfrm>
          <a:off x="13087350" y="615315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443.6</a:t>
          </a:r>
          <a:endParaRPr kumimoji="1" lang="ja-JP" altLang="en-US" sz="1000" b="1">
            <a:solidFill>
              <a:srgbClr val="FF0000"/>
            </a:solidFill>
            <a:latin typeface="ＭＳ Ｐゴシック"/>
            <a:ea typeface="ＭＳ Ｐゴシック"/>
          </a:endParaRPr>
        </a:p>
      </xdr:txBody>
    </xdr:sp>
    <xdr:clientData/>
  </xdr:oneCellAnchor>
  <xdr:oneCellAnchor>
    <xdr:from>
      <xdr:col>63</xdr:col>
      <xdr:colOff>28575</xdr:colOff>
      <xdr:row>32</xdr:row>
      <xdr:rowOff>78740</xdr:rowOff>
    </xdr:from>
    <xdr:ext cx="469265" cy="259080"/>
    <xdr:sp macro="" textlink="">
      <xdr:nvSpPr>
        <xdr:cNvPr id="161" name="n_3mainValue債務償還比率">
          <a:extLst>
            <a:ext uri="{FF2B5EF4-FFF2-40B4-BE49-F238E27FC236}">
              <a16:creationId xmlns:a16="http://schemas.microsoft.com/office/drawing/2014/main" id="{EC5F0EE4-38DF-450B-BBCF-3279FA3EB3A2}"/>
            </a:ext>
          </a:extLst>
        </xdr:cNvPr>
        <xdr:cNvSpPr txBox="1"/>
      </xdr:nvSpPr>
      <xdr:spPr>
        <a:xfrm>
          <a:off x="12325350" y="633666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545.7</a:t>
          </a:r>
          <a:endParaRPr kumimoji="1" lang="ja-JP" altLang="en-US" sz="1000" b="1">
            <a:solidFill>
              <a:srgbClr val="FF0000"/>
            </a:solidFill>
            <a:latin typeface="ＭＳ Ｐゴシック"/>
            <a:ea typeface="ＭＳ Ｐゴシック"/>
          </a:endParaRPr>
        </a:p>
      </xdr:txBody>
    </xdr:sp>
    <xdr:clientData/>
  </xdr:oneCellAnchor>
  <xdr:oneCellAnchor>
    <xdr:from>
      <xdr:col>59</xdr:col>
      <xdr:colOff>28575</xdr:colOff>
      <xdr:row>32</xdr:row>
      <xdr:rowOff>127635</xdr:rowOff>
    </xdr:from>
    <xdr:ext cx="469265" cy="259080"/>
    <xdr:sp macro="" textlink="">
      <xdr:nvSpPr>
        <xdr:cNvPr id="162" name="n_4mainValue債務償還比率">
          <a:extLst>
            <a:ext uri="{FF2B5EF4-FFF2-40B4-BE49-F238E27FC236}">
              <a16:creationId xmlns:a16="http://schemas.microsoft.com/office/drawing/2014/main" id="{5277E137-FC92-4E20-BC6D-C5C85590E435}"/>
            </a:ext>
          </a:extLst>
        </xdr:cNvPr>
        <xdr:cNvSpPr txBox="1"/>
      </xdr:nvSpPr>
      <xdr:spPr>
        <a:xfrm>
          <a:off x="11563350" y="638556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572.9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D7CE4214-12E2-493C-90D4-F48C25EAD46C}"/>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dr:col>5</xdr:col>
      <xdr:colOff>22225</xdr:colOff>
      <xdr:row>63</xdr:row>
      <xdr:rowOff>143510</xdr:rowOff>
    </xdr:from>
    <xdr:to>
      <xdr:col>36</xdr:col>
      <xdr:colOff>22225</xdr:colOff>
      <xdr:row>65</xdr:row>
      <xdr:rowOff>143510</xdr:rowOff>
    </xdr:to>
    <xdr:sp macro="" textlink="">
      <xdr:nvSpPr>
        <xdr:cNvPr id="164" name="正方形/長方形 163">
          <a:extLst>
            <a:ext uri="{FF2B5EF4-FFF2-40B4-BE49-F238E27FC236}">
              <a16:creationId xmlns:a16="http://schemas.microsoft.com/office/drawing/2014/main" id="{F074A70A-EEA8-4ED1-A326-51F8DFE7049D}"/>
            </a:ext>
          </a:extLst>
        </xdr:cNvPr>
        <xdr:cNvSpPr/>
      </xdr:nvSpPr>
      <xdr:spPr>
        <a:xfrm>
          <a:off x="1270000" y="1181163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dr:col>3</xdr:col>
      <xdr:colOff>47625</xdr:colOff>
      <xdr:row>43</xdr:row>
      <xdr:rowOff>63500</xdr:rowOff>
    </xdr:from>
    <xdr:ext cx="370205" cy="241935"/>
    <xdr:sp macro="" textlink="">
      <xdr:nvSpPr>
        <xdr:cNvPr id="165" name="テキスト ボックス 164">
          <a:extLst>
            <a:ext uri="{FF2B5EF4-FFF2-40B4-BE49-F238E27FC236}">
              <a16:creationId xmlns:a16="http://schemas.microsoft.com/office/drawing/2014/main" id="{CFCD5664-B134-41DC-9C13-53BD05980A5C}"/>
            </a:ext>
          </a:extLst>
        </xdr:cNvPr>
        <xdr:cNvSpPr txBox="1"/>
      </xdr:nvSpPr>
      <xdr:spPr>
        <a:xfrm>
          <a:off x="914400" y="8255000"/>
          <a:ext cx="370205"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58</xdr:row>
      <xdr:rowOff>158750</xdr:rowOff>
    </xdr:from>
    <xdr:ext cx="369570" cy="241935"/>
    <xdr:sp macro="" textlink="">
      <xdr:nvSpPr>
        <xdr:cNvPr id="166" name="テキスト ボックス 165">
          <a:extLst>
            <a:ext uri="{FF2B5EF4-FFF2-40B4-BE49-F238E27FC236}">
              <a16:creationId xmlns:a16="http://schemas.microsoft.com/office/drawing/2014/main" id="{8FA57D5B-6E91-43E0-8306-7BB30B2B3334}"/>
            </a:ext>
          </a:extLst>
        </xdr:cNvPr>
        <xdr:cNvSpPr txBox="1"/>
      </xdr:nvSpPr>
      <xdr:spPr>
        <a:xfrm>
          <a:off x="6985000" y="10922000"/>
          <a:ext cx="36957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xdr:col>
      <xdr:colOff>47625</xdr:colOff>
      <xdr:row>65</xdr:row>
      <xdr:rowOff>29210</xdr:rowOff>
    </xdr:from>
    <xdr:ext cx="370205" cy="241935"/>
    <xdr:sp macro="" textlink="">
      <xdr:nvSpPr>
        <xdr:cNvPr id="167" name="テキスト ボックス 166">
          <a:extLst>
            <a:ext uri="{FF2B5EF4-FFF2-40B4-BE49-F238E27FC236}">
              <a16:creationId xmlns:a16="http://schemas.microsoft.com/office/drawing/2014/main" id="{857BCB92-D0BF-493B-A88D-FC5B61148036}"/>
            </a:ext>
          </a:extLst>
        </xdr:cNvPr>
        <xdr:cNvSpPr txBox="1"/>
      </xdr:nvSpPr>
      <xdr:spPr>
        <a:xfrm>
          <a:off x="914400" y="12040235"/>
          <a:ext cx="370205"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81</xdr:row>
      <xdr:rowOff>41275</xdr:rowOff>
    </xdr:from>
    <xdr:ext cx="369570" cy="241935"/>
    <xdr:sp macro="" textlink="">
      <xdr:nvSpPr>
        <xdr:cNvPr id="168" name="テキスト ボックス 167">
          <a:extLst>
            <a:ext uri="{FF2B5EF4-FFF2-40B4-BE49-F238E27FC236}">
              <a16:creationId xmlns:a16="http://schemas.microsoft.com/office/drawing/2014/main" id="{A4BF54B1-814F-48FD-8A88-40DDE725D0A4}"/>
            </a:ext>
          </a:extLst>
        </xdr:cNvPr>
        <xdr:cNvSpPr txBox="1"/>
      </xdr:nvSpPr>
      <xdr:spPr>
        <a:xfrm>
          <a:off x="6985000" y="14795500"/>
          <a:ext cx="36957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08A2914-304B-407D-8CCD-98890FFA8FB1}"/>
            </a:ext>
          </a:extLst>
        </xdr:cNvPr>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332C2C1-ABED-45FA-BB7D-2AF5967F9B06}"/>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4BA19A2-0032-4721-8FBF-F63AD48B1A7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F2B5E66-10D6-420A-94F2-435B81F32C3A}"/>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A0E2D9F-ACBB-4DC4-B3DC-FC551321EC8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C59F8C1-C2DC-41CF-A175-A5194F864D74}"/>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576EA1E-6530-4AB8-97A3-00C4CDF0BF19}"/>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FA18FC4-BD3F-4025-852B-4AFCBB6CA21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04AB90B-CB70-44C3-A49C-236A9CC45B25}"/>
            </a:ext>
          </a:extLst>
        </xdr:cNvPr>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2044BE3-0A98-449B-893B-969323802A2D}"/>
            </a:ext>
          </a:extLst>
        </xdr:cNvPr>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17,164
16,585
646.20
16,406,892
16,073,488
257,684
9,498,610
12,364,061</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0A18191-91CD-4834-8A14-5B14B6225CF5}"/>
            </a:ext>
          </a:extLst>
        </xdr:cNvPr>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A1DAB11-DB2A-4DA1-A545-6C904547D71E}"/>
            </a:ext>
          </a:extLst>
        </xdr:cNvPr>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5F06961-CCCB-46DA-AE7E-C05D0928AD62}"/>
            </a:ext>
          </a:extLst>
        </xdr:cNvPr>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12.2
37.0</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1F3098F-33AD-4646-A46C-65985FB2CACC}"/>
            </a:ext>
          </a:extLst>
        </xdr:cNvPr>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9659D31-DFFF-43E0-8201-85A3D9488B8F}"/>
            </a:ext>
          </a:extLst>
        </xdr:cNvPr>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3042A8B9-43DA-4036-93E9-023BA9B65307}"/>
            </a:ext>
          </a:extLst>
        </xdr:cNvPr>
        <xdr:cNvSpPr/>
      </xdr:nvSpPr>
      <xdr:spPr>
        <a:xfrm>
          <a:off x="71755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R05  Ⅳ</a:t>
          </a:r>
          <a:r>
            <a:rPr kumimoji="1" lang="ja-JP" altLang="en-US" sz="1100" b="1">
              <a:solidFill>
                <a:srgbClr val="000000"/>
              </a:solidFill>
              <a:latin typeface="ＭＳ ゴシック"/>
              <a:ea typeface="ＭＳ ゴシック"/>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8EC248B-24D2-4FF6-957A-1909EC2E0C3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1DC0270-B5E3-4DEF-AF19-842063D608EB}"/>
            </a:ext>
          </a:extLst>
        </xdr:cNvPr>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245FD6D-E9FD-4C13-8447-5710D8A31C36}"/>
            </a:ext>
          </a:extLst>
        </xdr:cNvPr>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7A6F54C-5ACA-44D5-9251-5E661FC0BD08}"/>
            </a:ext>
          </a:extLst>
        </xdr:cNvPr>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90C7642-9459-44AB-B04E-38DC5B5C779D}"/>
            </a:ext>
          </a:extLst>
        </xdr:cNvPr>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7881761-8AA0-4BFC-9FE2-4A49D8C8E28F}"/>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DA036A8-9876-444F-93CD-F9F2E59504E1}"/>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98909AE-70B0-413C-811B-21EB34E7A5BF}"/>
            </a:ext>
          </a:extLst>
        </xdr:cNvPr>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27BC478-EF1B-4062-A912-D643FA7AF4FE}"/>
            </a:ext>
          </a:extLst>
        </xdr:cNvPr>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0A6B34E-9497-4EA0-B321-FAE51B2BC6C0}"/>
            </a:ext>
          </a:extLst>
        </xdr:cNvPr>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D2E3BD5-F4B6-47D4-98AB-EB655EF0897D}"/>
            </a:ext>
          </a:extLst>
        </xdr:cNvPr>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350" cy="259080"/>
    <xdr:sp macro="" textlink="">
      <xdr:nvSpPr>
        <xdr:cNvPr id="29" name="テキスト ボックス 28">
          <a:extLst>
            <a:ext uri="{FF2B5EF4-FFF2-40B4-BE49-F238E27FC236}">
              <a16:creationId xmlns:a16="http://schemas.microsoft.com/office/drawing/2014/main" id="{7110C5D3-88B9-4B75-8F7A-17086CA7302F}"/>
            </a:ext>
          </a:extLst>
        </xdr:cNvPr>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470" cy="259080"/>
    <xdr:sp macro="" textlink="">
      <xdr:nvSpPr>
        <xdr:cNvPr id="30" name="テキスト ボックス 29">
          <a:extLst>
            <a:ext uri="{FF2B5EF4-FFF2-40B4-BE49-F238E27FC236}">
              <a16:creationId xmlns:a16="http://schemas.microsoft.com/office/drawing/2014/main" id="{2C044446-FEE6-4022-AB00-23B2DA4082D4}"/>
            </a:ext>
          </a:extLst>
        </xdr:cNvPr>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9080"/>
    <xdr:sp macro="" textlink="">
      <xdr:nvSpPr>
        <xdr:cNvPr id="31" name="テキスト ボックス 30">
          <a:extLst>
            <a:ext uri="{FF2B5EF4-FFF2-40B4-BE49-F238E27FC236}">
              <a16:creationId xmlns:a16="http://schemas.microsoft.com/office/drawing/2014/main" id="{BCA9975A-3145-46E9-B0F8-4D58733EA4DA}"/>
            </a:ext>
          </a:extLst>
        </xdr:cNvPr>
        <xdr:cNvSpPr txBox="1"/>
      </xdr:nvSpPr>
      <xdr:spPr>
        <a:xfrm>
          <a:off x="69850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570" cy="258445"/>
    <xdr:sp macro="" textlink="">
      <xdr:nvSpPr>
        <xdr:cNvPr id="32" name="テキスト ボックス 31">
          <a:extLst>
            <a:ext uri="{FF2B5EF4-FFF2-40B4-BE49-F238E27FC236}">
              <a16:creationId xmlns:a16="http://schemas.microsoft.com/office/drawing/2014/main" id="{E2601EBF-6688-4C1E-8CFB-7E7474BAB278}"/>
            </a:ext>
          </a:extLst>
        </xdr:cNvPr>
        <xdr:cNvSpPr txBox="1"/>
      </xdr:nvSpPr>
      <xdr:spPr>
        <a:xfrm>
          <a:off x="698500" y="3746500"/>
          <a:ext cx="44335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2CD50EA-D4A1-4E47-B344-172B7B1568C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84AA938-57AB-4561-B633-1FFDBD8976DD}"/>
            </a:ext>
          </a:extLst>
        </xdr:cNvPr>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21381B7-DD8F-4955-9364-B80F17F6B6FB}"/>
            </a:ext>
          </a:extLst>
        </xdr:cNvPr>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24/29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E968E8F-7E68-4816-88E6-3CE0FF03D5DA}"/>
            </a:ext>
          </a:extLst>
        </xdr:cNvPr>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38A65E9-F5A6-4D57-878E-2215D36E78AD}"/>
            </a:ext>
          </a:extLst>
        </xdr:cNvPr>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EB6E91E-D09E-4638-9600-CDE3010BFC1A}"/>
            </a:ext>
          </a:extLst>
        </xdr:cNvPr>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FBB1F62-26CC-4AB4-934E-0F0402223934}"/>
            </a:ext>
          </a:extLst>
        </xdr:cNvPr>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7A831CC-A0F6-4B00-8A60-54F83D2E9F58}"/>
            </a:ext>
          </a:extLst>
        </xdr:cNvPr>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7815" cy="225425"/>
    <xdr:sp macro="" textlink="">
      <xdr:nvSpPr>
        <xdr:cNvPr id="41" name="テキスト ボックス 40">
          <a:extLst>
            <a:ext uri="{FF2B5EF4-FFF2-40B4-BE49-F238E27FC236}">
              <a16:creationId xmlns:a16="http://schemas.microsoft.com/office/drawing/2014/main" id="{17517747-A26B-47E7-BD8B-368A99A51356}"/>
            </a:ext>
          </a:extLst>
        </xdr:cNvPr>
        <xdr:cNvSpPr txBox="1"/>
      </xdr:nvSpPr>
      <xdr:spPr>
        <a:xfrm>
          <a:off x="723900" y="51435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FAE5295-7507-4655-B2E5-1F1DA170FA68}"/>
            </a:ext>
          </a:extLst>
        </xdr:cNvPr>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105410</xdr:rowOff>
    </xdr:from>
    <xdr:ext cx="466725" cy="259080"/>
    <xdr:sp macro="" textlink="">
      <xdr:nvSpPr>
        <xdr:cNvPr id="43" name="テキスト ボックス 42">
          <a:extLst>
            <a:ext uri="{FF2B5EF4-FFF2-40B4-BE49-F238E27FC236}">
              <a16:creationId xmlns:a16="http://schemas.microsoft.com/office/drawing/2014/main" id="{CE08F686-4E41-46E8-84A2-60AF027F1DDF}"/>
            </a:ext>
          </a:extLst>
        </xdr:cNvPr>
        <xdr:cNvSpPr txBox="1"/>
      </xdr:nvSpPr>
      <xdr:spPr>
        <a:xfrm>
          <a:off x="294640" y="7477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CA0A3FA6-F754-43FE-9073-41DC231AF837}"/>
            </a:ext>
          </a:extLst>
        </xdr:cNvPr>
        <xdr:cNvCxnSpPr/>
      </xdr:nvCxnSpPr>
      <xdr:spPr>
        <a:xfrm>
          <a:off x="762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41</xdr:row>
      <xdr:rowOff>67310</xdr:rowOff>
    </xdr:from>
    <xdr:ext cx="466725" cy="259080"/>
    <xdr:sp macro="" textlink="">
      <xdr:nvSpPr>
        <xdr:cNvPr id="45" name="テキスト ボックス 44">
          <a:extLst>
            <a:ext uri="{FF2B5EF4-FFF2-40B4-BE49-F238E27FC236}">
              <a16:creationId xmlns:a16="http://schemas.microsoft.com/office/drawing/2014/main" id="{EF916037-70BB-40D5-BFB8-6EF33DF7E3D1}"/>
            </a:ext>
          </a:extLst>
        </xdr:cNvPr>
        <xdr:cNvSpPr txBox="1"/>
      </xdr:nvSpPr>
      <xdr:spPr>
        <a:xfrm>
          <a:off x="294640" y="7096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4D16DB5-7698-4E13-AC20-587CF9807A39}"/>
            </a:ext>
          </a:extLst>
        </xdr:cNvPr>
        <xdr:cNvCxnSpPr/>
      </xdr:nvCxnSpPr>
      <xdr:spPr>
        <a:xfrm>
          <a:off x="762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29210</xdr:rowOff>
    </xdr:from>
    <xdr:ext cx="403225" cy="258445"/>
    <xdr:sp macro="" textlink="">
      <xdr:nvSpPr>
        <xdr:cNvPr id="47" name="テキスト ボックス 46">
          <a:extLst>
            <a:ext uri="{FF2B5EF4-FFF2-40B4-BE49-F238E27FC236}">
              <a16:creationId xmlns:a16="http://schemas.microsoft.com/office/drawing/2014/main" id="{7BC2010B-AEF7-430E-9D4F-BB3866EAD3C2}"/>
            </a:ext>
          </a:extLst>
        </xdr:cNvPr>
        <xdr:cNvSpPr txBox="1"/>
      </xdr:nvSpPr>
      <xdr:spPr>
        <a:xfrm>
          <a:off x="358775" y="671576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14FFEC99-EB09-48B1-8E80-A0CB815E2A3B}"/>
            </a:ext>
          </a:extLst>
        </xdr:cNvPr>
        <xdr:cNvCxnSpPr/>
      </xdr:nvCxnSpPr>
      <xdr:spPr>
        <a:xfrm>
          <a:off x="762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36</xdr:row>
      <xdr:rowOff>162560</xdr:rowOff>
    </xdr:from>
    <xdr:ext cx="403225" cy="259080"/>
    <xdr:sp macro="" textlink="">
      <xdr:nvSpPr>
        <xdr:cNvPr id="49" name="テキスト ボックス 48">
          <a:extLst>
            <a:ext uri="{FF2B5EF4-FFF2-40B4-BE49-F238E27FC236}">
              <a16:creationId xmlns:a16="http://schemas.microsoft.com/office/drawing/2014/main" id="{77D984E8-02F8-4A4B-96CD-3E28D3905738}"/>
            </a:ext>
          </a:extLst>
        </xdr:cNvPr>
        <xdr:cNvSpPr txBox="1"/>
      </xdr:nvSpPr>
      <xdr:spPr>
        <a:xfrm>
          <a:off x="35877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1AA9E2D6-8519-4D49-AC55-3E8841F413A5}"/>
            </a:ext>
          </a:extLst>
        </xdr:cNvPr>
        <xdr:cNvCxnSpPr/>
      </xdr:nvCxnSpPr>
      <xdr:spPr>
        <a:xfrm>
          <a:off x="762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124460</xdr:rowOff>
    </xdr:from>
    <xdr:ext cx="403225" cy="259080"/>
    <xdr:sp macro="" textlink="">
      <xdr:nvSpPr>
        <xdr:cNvPr id="51" name="テキスト ボックス 50">
          <a:extLst>
            <a:ext uri="{FF2B5EF4-FFF2-40B4-BE49-F238E27FC236}">
              <a16:creationId xmlns:a16="http://schemas.microsoft.com/office/drawing/2014/main" id="{BF2B1C1D-A951-4201-80A9-A819E116D8CB}"/>
            </a:ext>
          </a:extLst>
        </xdr:cNvPr>
        <xdr:cNvSpPr txBox="1"/>
      </xdr:nvSpPr>
      <xdr:spPr>
        <a:xfrm>
          <a:off x="35877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F4878D1F-C574-4190-9E4A-E1F3851B39BA}"/>
            </a:ext>
          </a:extLst>
        </xdr:cNvPr>
        <xdr:cNvCxnSpPr/>
      </xdr:nvCxnSpPr>
      <xdr:spPr>
        <a:xfrm>
          <a:off x="762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32</xdr:row>
      <xdr:rowOff>86360</xdr:rowOff>
    </xdr:from>
    <xdr:ext cx="403225" cy="258445"/>
    <xdr:sp macro="" textlink="">
      <xdr:nvSpPr>
        <xdr:cNvPr id="53" name="テキスト ボックス 52">
          <a:extLst>
            <a:ext uri="{FF2B5EF4-FFF2-40B4-BE49-F238E27FC236}">
              <a16:creationId xmlns:a16="http://schemas.microsoft.com/office/drawing/2014/main" id="{2E27AF1F-A495-4B2C-B5B9-F414DDB0F3B3}"/>
            </a:ext>
          </a:extLst>
        </xdr:cNvPr>
        <xdr:cNvSpPr txBox="1"/>
      </xdr:nvSpPr>
      <xdr:spPr>
        <a:xfrm>
          <a:off x="358775" y="557276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D0C8052A-1D98-4CCB-BE5C-EC79C5DC5E3D}"/>
            </a:ext>
          </a:extLst>
        </xdr:cNvPr>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30</xdr:row>
      <xdr:rowOff>48260</xdr:rowOff>
    </xdr:from>
    <xdr:ext cx="338455" cy="259080"/>
    <xdr:sp macro="" textlink="">
      <xdr:nvSpPr>
        <xdr:cNvPr id="55" name="テキスト ボックス 54">
          <a:extLst>
            <a:ext uri="{FF2B5EF4-FFF2-40B4-BE49-F238E27FC236}">
              <a16:creationId xmlns:a16="http://schemas.microsoft.com/office/drawing/2014/main" id="{933C0506-01CA-43F8-A19D-AEB59CFB4848}"/>
            </a:ext>
          </a:extLst>
        </xdr:cNvPr>
        <xdr:cNvSpPr txBox="1"/>
      </xdr:nvSpPr>
      <xdr:spPr>
        <a:xfrm>
          <a:off x="422910" y="5191760"/>
          <a:ext cx="338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F4198B6C-7A50-49BE-87AD-F588DA3E688B}"/>
            </a:ext>
          </a:extLst>
        </xdr:cNvPr>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52070</xdr:rowOff>
    </xdr:from>
    <xdr:to>
      <xdr:col>24</xdr:col>
      <xdr:colOff>62865</xdr:colOff>
      <xdr:row>41</xdr:row>
      <xdr:rowOff>110490</xdr:rowOff>
    </xdr:to>
    <xdr:cxnSp macro="">
      <xdr:nvCxnSpPr>
        <xdr:cNvPr id="57" name="直線コネクタ 56">
          <a:extLst>
            <a:ext uri="{FF2B5EF4-FFF2-40B4-BE49-F238E27FC236}">
              <a16:creationId xmlns:a16="http://schemas.microsoft.com/office/drawing/2014/main" id="{CC820FD0-F0EF-4D2D-A831-20DC7A017C3C}"/>
            </a:ext>
          </a:extLst>
        </xdr:cNvPr>
        <xdr:cNvCxnSpPr/>
      </xdr:nvCxnSpPr>
      <xdr:spPr>
        <a:xfrm flipV="1">
          <a:off x="4634865" y="5881370"/>
          <a:ext cx="0" cy="12585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114300</xdr:rowOff>
    </xdr:from>
    <xdr:ext cx="405130" cy="259080"/>
    <xdr:sp macro="" textlink="">
      <xdr:nvSpPr>
        <xdr:cNvPr id="58" name="【道路】&#10;有形固定資産減価償却率最小値テキスト">
          <a:extLst>
            <a:ext uri="{FF2B5EF4-FFF2-40B4-BE49-F238E27FC236}">
              <a16:creationId xmlns:a16="http://schemas.microsoft.com/office/drawing/2014/main" id="{335FFF12-0DE1-4E24-B8AD-DE1875BAA47B}"/>
            </a:ext>
          </a:extLst>
        </xdr:cNvPr>
        <xdr:cNvSpPr txBox="1"/>
      </xdr:nvSpPr>
      <xdr:spPr>
        <a:xfrm>
          <a:off x="4673600" y="71437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94.8</a:t>
          </a:r>
          <a:endParaRPr kumimoji="1" lang="ja-JP" altLang="en-US" sz="1000" b="1">
            <a:latin typeface="ＭＳ Ｐゴシック"/>
            <a:ea typeface="ＭＳ Ｐゴシック"/>
          </a:endParaRPr>
        </a:p>
      </xdr:txBody>
    </xdr:sp>
    <xdr:clientData/>
  </xdr:oneCellAnchor>
  <xdr:twoCellAnchor>
    <xdr:from>
      <xdr:col>23</xdr:col>
      <xdr:colOff>165100</xdr:colOff>
      <xdr:row>41</xdr:row>
      <xdr:rowOff>110490</xdr:rowOff>
    </xdr:from>
    <xdr:to>
      <xdr:col>24</xdr:col>
      <xdr:colOff>152400</xdr:colOff>
      <xdr:row>41</xdr:row>
      <xdr:rowOff>110490</xdr:rowOff>
    </xdr:to>
    <xdr:cxnSp macro="">
      <xdr:nvCxnSpPr>
        <xdr:cNvPr id="59" name="直線コネクタ 58">
          <a:extLst>
            <a:ext uri="{FF2B5EF4-FFF2-40B4-BE49-F238E27FC236}">
              <a16:creationId xmlns:a16="http://schemas.microsoft.com/office/drawing/2014/main" id="{D4459105-71A2-496A-AE58-C38C3AF892D0}"/>
            </a:ext>
          </a:extLst>
        </xdr:cNvPr>
        <xdr:cNvCxnSpPr/>
      </xdr:nvCxnSpPr>
      <xdr:spPr>
        <a:xfrm>
          <a:off x="4546600" y="7139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169545</xdr:rowOff>
    </xdr:from>
    <xdr:ext cx="405130" cy="258445"/>
    <xdr:sp macro="" textlink="">
      <xdr:nvSpPr>
        <xdr:cNvPr id="60" name="【道路】&#10;有形固定資産減価償却率最大値テキスト">
          <a:extLst>
            <a:ext uri="{FF2B5EF4-FFF2-40B4-BE49-F238E27FC236}">
              <a16:creationId xmlns:a16="http://schemas.microsoft.com/office/drawing/2014/main" id="{AD86B18C-0685-4FB2-91C0-17AA2D1E14C7}"/>
            </a:ext>
          </a:extLst>
        </xdr:cNvPr>
        <xdr:cNvSpPr txBox="1"/>
      </xdr:nvSpPr>
      <xdr:spPr>
        <a:xfrm>
          <a:off x="4673600" y="565594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28.7</a:t>
          </a:r>
          <a:endParaRPr kumimoji="1" lang="ja-JP" altLang="en-US" sz="1000" b="1">
            <a:latin typeface="ＭＳ Ｐゴシック"/>
            <a:ea typeface="ＭＳ Ｐゴシック"/>
          </a:endParaRPr>
        </a:p>
      </xdr:txBody>
    </xdr:sp>
    <xdr:clientData/>
  </xdr:oneCellAnchor>
  <xdr:twoCellAnchor>
    <xdr:from>
      <xdr:col>23</xdr:col>
      <xdr:colOff>165100</xdr:colOff>
      <xdr:row>34</xdr:row>
      <xdr:rowOff>52070</xdr:rowOff>
    </xdr:from>
    <xdr:to>
      <xdr:col>24</xdr:col>
      <xdr:colOff>152400</xdr:colOff>
      <xdr:row>34</xdr:row>
      <xdr:rowOff>52070</xdr:rowOff>
    </xdr:to>
    <xdr:cxnSp macro="">
      <xdr:nvCxnSpPr>
        <xdr:cNvPr id="61" name="直線コネクタ 60">
          <a:extLst>
            <a:ext uri="{FF2B5EF4-FFF2-40B4-BE49-F238E27FC236}">
              <a16:creationId xmlns:a16="http://schemas.microsoft.com/office/drawing/2014/main" id="{B5A85D88-8845-4784-9984-AEDB924BED99}"/>
            </a:ext>
          </a:extLst>
        </xdr:cNvPr>
        <xdr:cNvCxnSpPr/>
      </xdr:nvCxnSpPr>
      <xdr:spPr>
        <a:xfrm>
          <a:off x="4546600" y="5881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86360</xdr:rowOff>
    </xdr:from>
    <xdr:ext cx="405130" cy="258445"/>
    <xdr:sp macro="" textlink="">
      <xdr:nvSpPr>
        <xdr:cNvPr id="62" name="【道路】&#10;有形固定資産減価償却率平均値テキスト">
          <a:extLst>
            <a:ext uri="{FF2B5EF4-FFF2-40B4-BE49-F238E27FC236}">
              <a16:creationId xmlns:a16="http://schemas.microsoft.com/office/drawing/2014/main" id="{18481F58-8EEC-4871-A7E5-29089488341C}"/>
            </a:ext>
          </a:extLst>
        </xdr:cNvPr>
        <xdr:cNvSpPr txBox="1"/>
      </xdr:nvSpPr>
      <xdr:spPr>
        <a:xfrm>
          <a:off x="4673600" y="6430010"/>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38</xdr:row>
      <xdr:rowOff>63500</xdr:rowOff>
    </xdr:from>
    <xdr:to>
      <xdr:col>24</xdr:col>
      <xdr:colOff>114300</xdr:colOff>
      <xdr:row>38</xdr:row>
      <xdr:rowOff>165100</xdr:rowOff>
    </xdr:to>
    <xdr:sp macro="" textlink="">
      <xdr:nvSpPr>
        <xdr:cNvPr id="63" name="フローチャート: 判断 62">
          <a:extLst>
            <a:ext uri="{FF2B5EF4-FFF2-40B4-BE49-F238E27FC236}">
              <a16:creationId xmlns:a16="http://schemas.microsoft.com/office/drawing/2014/main" id="{085CF55D-AF74-4AFF-95CA-91A8C5D23A26}"/>
            </a:ext>
          </a:extLst>
        </xdr:cNvPr>
        <xdr:cNvSpPr/>
      </xdr:nvSpPr>
      <xdr:spPr>
        <a:xfrm>
          <a:off x="45847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27305</xdr:rowOff>
    </xdr:from>
    <xdr:to>
      <xdr:col>20</xdr:col>
      <xdr:colOff>38100</xdr:colOff>
      <xdr:row>38</xdr:row>
      <xdr:rowOff>128905</xdr:rowOff>
    </xdr:to>
    <xdr:sp macro="" textlink="">
      <xdr:nvSpPr>
        <xdr:cNvPr id="64" name="フローチャート: 判断 63">
          <a:extLst>
            <a:ext uri="{FF2B5EF4-FFF2-40B4-BE49-F238E27FC236}">
              <a16:creationId xmlns:a16="http://schemas.microsoft.com/office/drawing/2014/main" id="{770E87D9-E3A3-42C6-9CE4-A5F0AC3F9FEF}"/>
            </a:ext>
          </a:extLst>
        </xdr:cNvPr>
        <xdr:cNvSpPr/>
      </xdr:nvSpPr>
      <xdr:spPr>
        <a:xfrm>
          <a:off x="37465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635</xdr:rowOff>
    </xdr:from>
    <xdr:to>
      <xdr:col>15</xdr:col>
      <xdr:colOff>101600</xdr:colOff>
      <xdr:row>38</xdr:row>
      <xdr:rowOff>102235</xdr:rowOff>
    </xdr:to>
    <xdr:sp macro="" textlink="">
      <xdr:nvSpPr>
        <xdr:cNvPr id="65" name="フローチャート: 判断 64">
          <a:extLst>
            <a:ext uri="{FF2B5EF4-FFF2-40B4-BE49-F238E27FC236}">
              <a16:creationId xmlns:a16="http://schemas.microsoft.com/office/drawing/2014/main" id="{BA250D75-036F-4711-9B47-FED73ADB4516}"/>
            </a:ext>
          </a:extLst>
        </xdr:cNvPr>
        <xdr:cNvSpPr/>
      </xdr:nvSpPr>
      <xdr:spPr>
        <a:xfrm>
          <a:off x="2857500" y="651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42545</xdr:rowOff>
    </xdr:from>
    <xdr:to>
      <xdr:col>10</xdr:col>
      <xdr:colOff>165100</xdr:colOff>
      <xdr:row>38</xdr:row>
      <xdr:rowOff>144145</xdr:rowOff>
    </xdr:to>
    <xdr:sp macro="" textlink="">
      <xdr:nvSpPr>
        <xdr:cNvPr id="66" name="フローチャート: 判断 65">
          <a:extLst>
            <a:ext uri="{FF2B5EF4-FFF2-40B4-BE49-F238E27FC236}">
              <a16:creationId xmlns:a16="http://schemas.microsoft.com/office/drawing/2014/main" id="{F632107F-9AE9-49CD-8025-B325528FBEDD}"/>
            </a:ext>
          </a:extLst>
        </xdr:cNvPr>
        <xdr:cNvSpPr/>
      </xdr:nvSpPr>
      <xdr:spPr>
        <a:xfrm>
          <a:off x="1968500" y="65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93980</xdr:rowOff>
    </xdr:from>
    <xdr:to>
      <xdr:col>6</xdr:col>
      <xdr:colOff>38100</xdr:colOff>
      <xdr:row>39</xdr:row>
      <xdr:rowOff>24130</xdr:rowOff>
    </xdr:to>
    <xdr:sp macro="" textlink="">
      <xdr:nvSpPr>
        <xdr:cNvPr id="67" name="フローチャート: 判断 66">
          <a:extLst>
            <a:ext uri="{FF2B5EF4-FFF2-40B4-BE49-F238E27FC236}">
              <a16:creationId xmlns:a16="http://schemas.microsoft.com/office/drawing/2014/main" id="{AA942A0E-7D2D-4656-A339-3325AAF8417B}"/>
            </a:ext>
          </a:extLst>
        </xdr:cNvPr>
        <xdr:cNvSpPr/>
      </xdr:nvSpPr>
      <xdr:spPr>
        <a:xfrm>
          <a:off x="1079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73660</xdr:rowOff>
    </xdr:from>
    <xdr:ext cx="762000" cy="259080"/>
    <xdr:sp macro="" textlink="">
      <xdr:nvSpPr>
        <xdr:cNvPr id="68" name="テキスト ボックス 67">
          <a:extLst>
            <a:ext uri="{FF2B5EF4-FFF2-40B4-BE49-F238E27FC236}">
              <a16:creationId xmlns:a16="http://schemas.microsoft.com/office/drawing/2014/main" id="{919E7D38-040E-4D98-B5E0-F9E9F5133296}"/>
            </a:ext>
          </a:extLst>
        </xdr:cNvPr>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44</xdr:row>
      <xdr:rowOff>73660</xdr:rowOff>
    </xdr:from>
    <xdr:ext cx="762000" cy="259080"/>
    <xdr:sp macro="" textlink="">
      <xdr:nvSpPr>
        <xdr:cNvPr id="69" name="テキスト ボックス 68">
          <a:extLst>
            <a:ext uri="{FF2B5EF4-FFF2-40B4-BE49-F238E27FC236}">
              <a16:creationId xmlns:a16="http://schemas.microsoft.com/office/drawing/2014/main" id="{A6984397-3367-4B4A-896A-C77FE69DCF55}"/>
            </a:ext>
          </a:extLst>
        </xdr:cNvPr>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73660</xdr:rowOff>
    </xdr:from>
    <xdr:ext cx="762000" cy="259080"/>
    <xdr:sp macro="" textlink="">
      <xdr:nvSpPr>
        <xdr:cNvPr id="70" name="テキスト ボックス 69">
          <a:extLst>
            <a:ext uri="{FF2B5EF4-FFF2-40B4-BE49-F238E27FC236}">
              <a16:creationId xmlns:a16="http://schemas.microsoft.com/office/drawing/2014/main" id="{BD0C9F57-A222-4E1A-8343-DBDB428C2FFD}"/>
            </a:ext>
          </a:extLst>
        </xdr:cNvPr>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73660</xdr:rowOff>
    </xdr:from>
    <xdr:ext cx="762000" cy="259080"/>
    <xdr:sp macro="" textlink="">
      <xdr:nvSpPr>
        <xdr:cNvPr id="71" name="テキスト ボックス 70">
          <a:extLst>
            <a:ext uri="{FF2B5EF4-FFF2-40B4-BE49-F238E27FC236}">
              <a16:creationId xmlns:a16="http://schemas.microsoft.com/office/drawing/2014/main" id="{571FFBCD-E7C9-4B48-BCD3-23BE4C89DE05}"/>
            </a:ext>
          </a:extLst>
        </xdr:cNvPr>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44</xdr:row>
      <xdr:rowOff>73660</xdr:rowOff>
    </xdr:from>
    <xdr:ext cx="762000" cy="259080"/>
    <xdr:sp macro="" textlink="">
      <xdr:nvSpPr>
        <xdr:cNvPr id="72" name="テキスト ボックス 71">
          <a:extLst>
            <a:ext uri="{FF2B5EF4-FFF2-40B4-BE49-F238E27FC236}">
              <a16:creationId xmlns:a16="http://schemas.microsoft.com/office/drawing/2014/main" id="{15FE167E-DEA1-4A27-8E42-9414B249A20C}"/>
            </a:ext>
          </a:extLst>
        </xdr:cNvPr>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39</xdr:row>
      <xdr:rowOff>76835</xdr:rowOff>
    </xdr:from>
    <xdr:to>
      <xdr:col>24</xdr:col>
      <xdr:colOff>114300</xdr:colOff>
      <xdr:row>40</xdr:row>
      <xdr:rowOff>6985</xdr:rowOff>
    </xdr:to>
    <xdr:sp macro="" textlink="">
      <xdr:nvSpPr>
        <xdr:cNvPr id="73" name="楕円 72">
          <a:extLst>
            <a:ext uri="{FF2B5EF4-FFF2-40B4-BE49-F238E27FC236}">
              <a16:creationId xmlns:a16="http://schemas.microsoft.com/office/drawing/2014/main" id="{A30399D7-A86D-42B7-BCD0-7AF1F4F04AF3}"/>
            </a:ext>
          </a:extLst>
        </xdr:cNvPr>
        <xdr:cNvSpPr/>
      </xdr:nvSpPr>
      <xdr:spPr>
        <a:xfrm>
          <a:off x="4584700" y="676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55245</xdr:rowOff>
    </xdr:from>
    <xdr:ext cx="405130" cy="258445"/>
    <xdr:sp macro="" textlink="">
      <xdr:nvSpPr>
        <xdr:cNvPr id="74" name="【道路】&#10;有形固定資産減価償却率該当値テキスト">
          <a:extLst>
            <a:ext uri="{FF2B5EF4-FFF2-40B4-BE49-F238E27FC236}">
              <a16:creationId xmlns:a16="http://schemas.microsoft.com/office/drawing/2014/main" id="{1EB63A3E-D1FF-47BF-BB3E-9CD03011708E}"/>
            </a:ext>
          </a:extLst>
        </xdr:cNvPr>
        <xdr:cNvSpPr txBox="1"/>
      </xdr:nvSpPr>
      <xdr:spPr>
        <a:xfrm>
          <a:off x="4673600" y="674179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77.7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39</xdr:row>
      <xdr:rowOff>50165</xdr:rowOff>
    </xdr:from>
    <xdr:to>
      <xdr:col>20</xdr:col>
      <xdr:colOff>38100</xdr:colOff>
      <xdr:row>39</xdr:row>
      <xdr:rowOff>151765</xdr:rowOff>
    </xdr:to>
    <xdr:sp macro="" textlink="">
      <xdr:nvSpPr>
        <xdr:cNvPr id="75" name="楕円 74">
          <a:extLst>
            <a:ext uri="{FF2B5EF4-FFF2-40B4-BE49-F238E27FC236}">
              <a16:creationId xmlns:a16="http://schemas.microsoft.com/office/drawing/2014/main" id="{72C86105-1E0D-4445-BEFF-BBDD4FD5FF16}"/>
            </a:ext>
          </a:extLst>
        </xdr:cNvPr>
        <xdr:cNvSpPr/>
      </xdr:nvSpPr>
      <xdr:spPr>
        <a:xfrm>
          <a:off x="3746500" y="673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100965</xdr:rowOff>
    </xdr:from>
    <xdr:to>
      <xdr:col>24</xdr:col>
      <xdr:colOff>63500</xdr:colOff>
      <xdr:row>39</xdr:row>
      <xdr:rowOff>127635</xdr:rowOff>
    </xdr:to>
    <xdr:cxnSp macro="">
      <xdr:nvCxnSpPr>
        <xdr:cNvPr id="76" name="直線コネクタ 75">
          <a:extLst>
            <a:ext uri="{FF2B5EF4-FFF2-40B4-BE49-F238E27FC236}">
              <a16:creationId xmlns:a16="http://schemas.microsoft.com/office/drawing/2014/main" id="{3A393A03-DDD4-4B48-A25C-612DC713A0FF}"/>
            </a:ext>
          </a:extLst>
        </xdr:cNvPr>
        <xdr:cNvCxnSpPr/>
      </xdr:nvCxnSpPr>
      <xdr:spPr>
        <a:xfrm>
          <a:off x="3797300" y="6787515"/>
          <a:ext cx="8382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23495</xdr:rowOff>
    </xdr:from>
    <xdr:to>
      <xdr:col>15</xdr:col>
      <xdr:colOff>101600</xdr:colOff>
      <xdr:row>39</xdr:row>
      <xdr:rowOff>125095</xdr:rowOff>
    </xdr:to>
    <xdr:sp macro="" textlink="">
      <xdr:nvSpPr>
        <xdr:cNvPr id="77" name="楕円 76">
          <a:extLst>
            <a:ext uri="{FF2B5EF4-FFF2-40B4-BE49-F238E27FC236}">
              <a16:creationId xmlns:a16="http://schemas.microsoft.com/office/drawing/2014/main" id="{2D2949AC-7EA4-48E1-9696-5ABACDB12D62}"/>
            </a:ext>
          </a:extLst>
        </xdr:cNvPr>
        <xdr:cNvSpPr/>
      </xdr:nvSpPr>
      <xdr:spPr>
        <a:xfrm>
          <a:off x="2857500" y="671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74930</xdr:rowOff>
    </xdr:from>
    <xdr:to>
      <xdr:col>19</xdr:col>
      <xdr:colOff>177800</xdr:colOff>
      <xdr:row>39</xdr:row>
      <xdr:rowOff>100965</xdr:rowOff>
    </xdr:to>
    <xdr:cxnSp macro="">
      <xdr:nvCxnSpPr>
        <xdr:cNvPr id="78" name="直線コネクタ 77">
          <a:extLst>
            <a:ext uri="{FF2B5EF4-FFF2-40B4-BE49-F238E27FC236}">
              <a16:creationId xmlns:a16="http://schemas.microsoft.com/office/drawing/2014/main" id="{ECCD1C81-F489-4EFB-A68A-8C2496B9FF88}"/>
            </a:ext>
          </a:extLst>
        </xdr:cNvPr>
        <xdr:cNvCxnSpPr/>
      </xdr:nvCxnSpPr>
      <xdr:spPr>
        <a:xfrm>
          <a:off x="2908300" y="6761480"/>
          <a:ext cx="8890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170180</xdr:rowOff>
    </xdr:from>
    <xdr:to>
      <xdr:col>10</xdr:col>
      <xdr:colOff>165100</xdr:colOff>
      <xdr:row>39</xdr:row>
      <xdr:rowOff>100330</xdr:rowOff>
    </xdr:to>
    <xdr:sp macro="" textlink="">
      <xdr:nvSpPr>
        <xdr:cNvPr id="79" name="楕円 78">
          <a:extLst>
            <a:ext uri="{FF2B5EF4-FFF2-40B4-BE49-F238E27FC236}">
              <a16:creationId xmlns:a16="http://schemas.microsoft.com/office/drawing/2014/main" id="{AD938F44-8B49-4855-947D-2556DCD83F41}"/>
            </a:ext>
          </a:extLst>
        </xdr:cNvPr>
        <xdr:cNvSpPr/>
      </xdr:nvSpPr>
      <xdr:spPr>
        <a:xfrm>
          <a:off x="1968500" y="668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49530</xdr:rowOff>
    </xdr:from>
    <xdr:to>
      <xdr:col>15</xdr:col>
      <xdr:colOff>50800</xdr:colOff>
      <xdr:row>39</xdr:row>
      <xdr:rowOff>74930</xdr:rowOff>
    </xdr:to>
    <xdr:cxnSp macro="">
      <xdr:nvCxnSpPr>
        <xdr:cNvPr id="80" name="直線コネクタ 79">
          <a:extLst>
            <a:ext uri="{FF2B5EF4-FFF2-40B4-BE49-F238E27FC236}">
              <a16:creationId xmlns:a16="http://schemas.microsoft.com/office/drawing/2014/main" id="{D42DF84B-33D4-4507-AF92-FAF51D99A27E}"/>
            </a:ext>
          </a:extLst>
        </xdr:cNvPr>
        <xdr:cNvCxnSpPr/>
      </xdr:nvCxnSpPr>
      <xdr:spPr>
        <a:xfrm>
          <a:off x="2019300" y="6736080"/>
          <a:ext cx="889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145415</xdr:rowOff>
    </xdr:from>
    <xdr:to>
      <xdr:col>6</xdr:col>
      <xdr:colOff>38100</xdr:colOff>
      <xdr:row>39</xdr:row>
      <xdr:rowOff>75565</xdr:rowOff>
    </xdr:to>
    <xdr:sp macro="" textlink="">
      <xdr:nvSpPr>
        <xdr:cNvPr id="81" name="楕円 80">
          <a:extLst>
            <a:ext uri="{FF2B5EF4-FFF2-40B4-BE49-F238E27FC236}">
              <a16:creationId xmlns:a16="http://schemas.microsoft.com/office/drawing/2014/main" id="{75ABD109-EB84-4468-8640-B811F33FC5BF}"/>
            </a:ext>
          </a:extLst>
        </xdr:cNvPr>
        <xdr:cNvSpPr/>
      </xdr:nvSpPr>
      <xdr:spPr>
        <a:xfrm>
          <a:off x="1079500" y="666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24765</xdr:rowOff>
    </xdr:from>
    <xdr:to>
      <xdr:col>10</xdr:col>
      <xdr:colOff>114300</xdr:colOff>
      <xdr:row>39</xdr:row>
      <xdr:rowOff>49530</xdr:rowOff>
    </xdr:to>
    <xdr:cxnSp macro="">
      <xdr:nvCxnSpPr>
        <xdr:cNvPr id="82" name="直線コネクタ 81">
          <a:extLst>
            <a:ext uri="{FF2B5EF4-FFF2-40B4-BE49-F238E27FC236}">
              <a16:creationId xmlns:a16="http://schemas.microsoft.com/office/drawing/2014/main" id="{67CD50B5-2F08-4FFC-BC17-43D1B2614573}"/>
            </a:ext>
          </a:extLst>
        </xdr:cNvPr>
        <xdr:cNvCxnSpPr/>
      </xdr:nvCxnSpPr>
      <xdr:spPr>
        <a:xfrm>
          <a:off x="1130300" y="6711315"/>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36</xdr:row>
      <xdr:rowOff>145415</xdr:rowOff>
    </xdr:from>
    <xdr:ext cx="405130" cy="258445"/>
    <xdr:sp macro="" textlink="">
      <xdr:nvSpPr>
        <xdr:cNvPr id="83" name="n_1aveValue【道路】&#10;有形固定資産減価償却率">
          <a:extLst>
            <a:ext uri="{FF2B5EF4-FFF2-40B4-BE49-F238E27FC236}">
              <a16:creationId xmlns:a16="http://schemas.microsoft.com/office/drawing/2014/main" id="{F00B54E4-3C0C-4E70-BBDF-2E12760F9803}"/>
            </a:ext>
          </a:extLst>
        </xdr:cNvPr>
        <xdr:cNvSpPr txBox="1"/>
      </xdr:nvSpPr>
      <xdr:spPr>
        <a:xfrm>
          <a:off x="3582035" y="631761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66.1</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36</xdr:row>
      <xdr:rowOff>118745</xdr:rowOff>
    </xdr:from>
    <xdr:ext cx="404495" cy="259080"/>
    <xdr:sp macro="" textlink="">
      <xdr:nvSpPr>
        <xdr:cNvPr id="84" name="n_2aveValue【道路】&#10;有形固定資産減価償却率">
          <a:extLst>
            <a:ext uri="{FF2B5EF4-FFF2-40B4-BE49-F238E27FC236}">
              <a16:creationId xmlns:a16="http://schemas.microsoft.com/office/drawing/2014/main" id="{2FDC00AB-A178-489F-9E29-61BF85C18239}"/>
            </a:ext>
          </a:extLst>
        </xdr:cNvPr>
        <xdr:cNvSpPr txBox="1"/>
      </xdr:nvSpPr>
      <xdr:spPr>
        <a:xfrm>
          <a:off x="2705735" y="629094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64.7</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36</xdr:row>
      <xdr:rowOff>160655</xdr:rowOff>
    </xdr:from>
    <xdr:ext cx="404495" cy="259080"/>
    <xdr:sp macro="" textlink="">
      <xdr:nvSpPr>
        <xdr:cNvPr id="85" name="n_3aveValue【道路】&#10;有形固定資産減価償却率">
          <a:extLst>
            <a:ext uri="{FF2B5EF4-FFF2-40B4-BE49-F238E27FC236}">
              <a16:creationId xmlns:a16="http://schemas.microsoft.com/office/drawing/2014/main" id="{61B0FA2B-B123-4F85-BA03-881C8FDEF01A}"/>
            </a:ext>
          </a:extLst>
        </xdr:cNvPr>
        <xdr:cNvSpPr txBox="1"/>
      </xdr:nvSpPr>
      <xdr:spPr>
        <a:xfrm>
          <a:off x="1816735" y="633285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66.9</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37</xdr:row>
      <xdr:rowOff>40640</xdr:rowOff>
    </xdr:from>
    <xdr:ext cx="404495" cy="258445"/>
    <xdr:sp macro="" textlink="">
      <xdr:nvSpPr>
        <xdr:cNvPr id="86" name="n_4aveValue【道路】&#10;有形固定資産減価償却率">
          <a:extLst>
            <a:ext uri="{FF2B5EF4-FFF2-40B4-BE49-F238E27FC236}">
              <a16:creationId xmlns:a16="http://schemas.microsoft.com/office/drawing/2014/main" id="{302B8E13-2C0B-441D-9E33-4C91CE25CFDD}"/>
            </a:ext>
          </a:extLst>
        </xdr:cNvPr>
        <xdr:cNvSpPr txBox="1"/>
      </xdr:nvSpPr>
      <xdr:spPr>
        <a:xfrm>
          <a:off x="927735" y="638429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69.6</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39</xdr:row>
      <xdr:rowOff>143510</xdr:rowOff>
    </xdr:from>
    <xdr:ext cx="405130" cy="258445"/>
    <xdr:sp macro="" textlink="">
      <xdr:nvSpPr>
        <xdr:cNvPr id="87" name="n_1mainValue【道路】&#10;有形固定資産減価償却率">
          <a:extLst>
            <a:ext uri="{FF2B5EF4-FFF2-40B4-BE49-F238E27FC236}">
              <a16:creationId xmlns:a16="http://schemas.microsoft.com/office/drawing/2014/main" id="{99F57C4B-552F-4709-82AB-60A637BAA0A8}"/>
            </a:ext>
          </a:extLst>
        </xdr:cNvPr>
        <xdr:cNvSpPr txBox="1"/>
      </xdr:nvSpPr>
      <xdr:spPr>
        <a:xfrm>
          <a:off x="3582035" y="683006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76.3</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39</xdr:row>
      <xdr:rowOff>116205</xdr:rowOff>
    </xdr:from>
    <xdr:ext cx="404495" cy="259080"/>
    <xdr:sp macro="" textlink="">
      <xdr:nvSpPr>
        <xdr:cNvPr id="88" name="n_2mainValue【道路】&#10;有形固定資産減価償却率">
          <a:extLst>
            <a:ext uri="{FF2B5EF4-FFF2-40B4-BE49-F238E27FC236}">
              <a16:creationId xmlns:a16="http://schemas.microsoft.com/office/drawing/2014/main" id="{20963E52-3B6B-48E2-953C-B582861600B4}"/>
            </a:ext>
          </a:extLst>
        </xdr:cNvPr>
        <xdr:cNvSpPr txBox="1"/>
      </xdr:nvSpPr>
      <xdr:spPr>
        <a:xfrm>
          <a:off x="2705735" y="680275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74.9</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39</xdr:row>
      <xdr:rowOff>91440</xdr:rowOff>
    </xdr:from>
    <xdr:ext cx="404495" cy="259080"/>
    <xdr:sp macro="" textlink="">
      <xdr:nvSpPr>
        <xdr:cNvPr id="89" name="n_3mainValue【道路】&#10;有形固定資産減価償却率">
          <a:extLst>
            <a:ext uri="{FF2B5EF4-FFF2-40B4-BE49-F238E27FC236}">
              <a16:creationId xmlns:a16="http://schemas.microsoft.com/office/drawing/2014/main" id="{CF3B906D-978F-4870-8CC1-71FEB2ABDDBE}"/>
            </a:ext>
          </a:extLst>
        </xdr:cNvPr>
        <xdr:cNvSpPr txBox="1"/>
      </xdr:nvSpPr>
      <xdr:spPr>
        <a:xfrm>
          <a:off x="1816735" y="677799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73.6</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39</xdr:row>
      <xdr:rowOff>66675</xdr:rowOff>
    </xdr:from>
    <xdr:ext cx="404495" cy="258445"/>
    <xdr:sp macro="" textlink="">
      <xdr:nvSpPr>
        <xdr:cNvPr id="90" name="n_4mainValue【道路】&#10;有形固定資産減価償却率">
          <a:extLst>
            <a:ext uri="{FF2B5EF4-FFF2-40B4-BE49-F238E27FC236}">
              <a16:creationId xmlns:a16="http://schemas.microsoft.com/office/drawing/2014/main" id="{D5831C40-5F03-4766-80C6-716A654DA623}"/>
            </a:ext>
          </a:extLst>
        </xdr:cNvPr>
        <xdr:cNvSpPr txBox="1"/>
      </xdr:nvSpPr>
      <xdr:spPr>
        <a:xfrm>
          <a:off x="927735" y="675322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59D155A8-1A7C-428C-88B1-226B9D861986}"/>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CD11374-5282-48AB-B59E-A88270FBA1F3}"/>
            </a:ext>
          </a:extLst>
        </xdr:cNvPr>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D86D6F08-FEA6-4A20-994C-67F825084B5E}"/>
            </a:ext>
          </a:extLst>
        </xdr:cNvPr>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D4C22510-57E8-4610-A4FB-686BA0228B42}"/>
            </a:ext>
          </a:extLst>
        </xdr:cNvPr>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D5E5F9F2-50F0-4886-B9A7-39DD21A6657E}"/>
            </a:ext>
          </a:extLst>
        </xdr:cNvPr>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9.585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73FE1664-AEA0-4983-A4D1-0351F935CC7B}"/>
            </a:ext>
          </a:extLst>
        </xdr:cNvPr>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23D4AB53-7EB5-4056-A2E8-877A66287548}"/>
            </a:ext>
          </a:extLst>
        </xdr:cNvPr>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10.151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91D063BF-5920-4636-B7EF-555102629543}"/>
            </a:ext>
          </a:extLst>
        </xdr:cNvPr>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2900" cy="225425"/>
    <xdr:sp macro="" textlink="">
      <xdr:nvSpPr>
        <xdr:cNvPr id="99" name="テキスト ボックス 98">
          <a:extLst>
            <a:ext uri="{FF2B5EF4-FFF2-40B4-BE49-F238E27FC236}">
              <a16:creationId xmlns:a16="http://schemas.microsoft.com/office/drawing/2014/main" id="{AAAF232B-40EF-44AE-8413-184B80EC8465}"/>
            </a:ext>
          </a:extLst>
        </xdr:cNvPr>
        <xdr:cNvSpPr txBox="1"/>
      </xdr:nvSpPr>
      <xdr:spPr>
        <a:xfrm>
          <a:off x="6565900" y="5143500"/>
          <a:ext cx="3429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13FB326C-E4EF-4FD7-B30A-D83070E039A6}"/>
            </a:ext>
          </a:extLst>
        </xdr:cNvPr>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FB526047-8EFC-4BDC-9228-256319034A04}"/>
            </a:ext>
          </a:extLst>
        </xdr:cNvPr>
        <xdr:cNvCxnSpPr/>
      </xdr:nvCxnSpPr>
      <xdr:spPr>
        <a:xfrm>
          <a:off x="6604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67310</xdr:rowOff>
    </xdr:from>
    <xdr:ext cx="466725" cy="259080"/>
    <xdr:sp macro="" textlink="">
      <xdr:nvSpPr>
        <xdr:cNvPr id="102" name="テキスト ボックス 101">
          <a:extLst>
            <a:ext uri="{FF2B5EF4-FFF2-40B4-BE49-F238E27FC236}">
              <a16:creationId xmlns:a16="http://schemas.microsoft.com/office/drawing/2014/main" id="{1FB25D30-1A3A-4459-89E0-7FC1538D9B92}"/>
            </a:ext>
          </a:extLst>
        </xdr:cNvPr>
        <xdr:cNvSpPr txBox="1"/>
      </xdr:nvSpPr>
      <xdr:spPr>
        <a:xfrm>
          <a:off x="6136640" y="7096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EF61019F-69AF-4386-A772-251B28C27D10}"/>
            </a:ext>
          </a:extLst>
        </xdr:cNvPr>
        <xdr:cNvCxnSpPr/>
      </xdr:nvCxnSpPr>
      <xdr:spPr>
        <a:xfrm>
          <a:off x="6604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39</xdr:row>
      <xdr:rowOff>29210</xdr:rowOff>
    </xdr:from>
    <xdr:ext cx="531495" cy="258445"/>
    <xdr:sp macro="" textlink="">
      <xdr:nvSpPr>
        <xdr:cNvPr id="104" name="テキスト ボックス 103">
          <a:extLst>
            <a:ext uri="{FF2B5EF4-FFF2-40B4-BE49-F238E27FC236}">
              <a16:creationId xmlns:a16="http://schemas.microsoft.com/office/drawing/2014/main" id="{A8497D18-43FD-4E2E-907C-8F461DB4CF3E}"/>
            </a:ext>
          </a:extLst>
        </xdr:cNvPr>
        <xdr:cNvSpPr txBox="1"/>
      </xdr:nvSpPr>
      <xdr:spPr>
        <a:xfrm>
          <a:off x="6072505" y="6715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36F74AFB-2445-4F1A-81E1-376978E16635}"/>
            </a:ext>
          </a:extLst>
        </xdr:cNvPr>
        <xdr:cNvCxnSpPr/>
      </xdr:nvCxnSpPr>
      <xdr:spPr>
        <a:xfrm>
          <a:off x="6604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162560</xdr:rowOff>
    </xdr:from>
    <xdr:ext cx="531495" cy="259080"/>
    <xdr:sp macro="" textlink="">
      <xdr:nvSpPr>
        <xdr:cNvPr id="106" name="テキスト ボックス 105">
          <a:extLst>
            <a:ext uri="{FF2B5EF4-FFF2-40B4-BE49-F238E27FC236}">
              <a16:creationId xmlns:a16="http://schemas.microsoft.com/office/drawing/2014/main" id="{FF632BDA-9DD7-4B8C-B2E4-83C734D56AD0}"/>
            </a:ext>
          </a:extLst>
        </xdr:cNvPr>
        <xdr:cNvSpPr txBox="1"/>
      </xdr:nvSpPr>
      <xdr:spPr>
        <a:xfrm>
          <a:off x="6072505" y="633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956BDFA1-1618-436A-8F4C-0EA082C816FB}"/>
            </a:ext>
          </a:extLst>
        </xdr:cNvPr>
        <xdr:cNvCxnSpPr/>
      </xdr:nvCxnSpPr>
      <xdr:spPr>
        <a:xfrm>
          <a:off x="6604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34</xdr:row>
      <xdr:rowOff>124460</xdr:rowOff>
    </xdr:from>
    <xdr:ext cx="531495" cy="259080"/>
    <xdr:sp macro="" textlink="">
      <xdr:nvSpPr>
        <xdr:cNvPr id="108" name="テキスト ボックス 107">
          <a:extLst>
            <a:ext uri="{FF2B5EF4-FFF2-40B4-BE49-F238E27FC236}">
              <a16:creationId xmlns:a16="http://schemas.microsoft.com/office/drawing/2014/main" id="{621FB28D-2FDA-4E0C-ABFB-5895E28016FA}"/>
            </a:ext>
          </a:extLst>
        </xdr:cNvPr>
        <xdr:cNvSpPr txBox="1"/>
      </xdr:nvSpPr>
      <xdr:spPr>
        <a:xfrm>
          <a:off x="6072505" y="595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5ECAEE59-C85A-45F0-9874-E3526F1FA4FB}"/>
            </a:ext>
          </a:extLst>
        </xdr:cNvPr>
        <xdr:cNvCxnSpPr/>
      </xdr:nvCxnSpPr>
      <xdr:spPr>
        <a:xfrm>
          <a:off x="6604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32</xdr:row>
      <xdr:rowOff>86360</xdr:rowOff>
    </xdr:from>
    <xdr:ext cx="531495" cy="258445"/>
    <xdr:sp macro="" textlink="">
      <xdr:nvSpPr>
        <xdr:cNvPr id="110" name="テキスト ボックス 109">
          <a:extLst>
            <a:ext uri="{FF2B5EF4-FFF2-40B4-BE49-F238E27FC236}">
              <a16:creationId xmlns:a16="http://schemas.microsoft.com/office/drawing/2014/main" id="{24E1ECE1-862C-444E-8801-403C6E2E13F6}"/>
            </a:ext>
          </a:extLst>
        </xdr:cNvPr>
        <xdr:cNvSpPr txBox="1"/>
      </xdr:nvSpPr>
      <xdr:spPr>
        <a:xfrm>
          <a:off x="6072505" y="5572760"/>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D3373C0B-5BEA-4194-BDD7-3E31D37D2128}"/>
            </a:ext>
          </a:extLst>
        </xdr:cNvPr>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30</xdr:row>
      <xdr:rowOff>48260</xdr:rowOff>
    </xdr:from>
    <xdr:ext cx="594995" cy="259080"/>
    <xdr:sp macro="" textlink="">
      <xdr:nvSpPr>
        <xdr:cNvPr id="112" name="テキスト ボックス 111">
          <a:extLst>
            <a:ext uri="{FF2B5EF4-FFF2-40B4-BE49-F238E27FC236}">
              <a16:creationId xmlns:a16="http://schemas.microsoft.com/office/drawing/2014/main" id="{11A27199-7C87-41A6-A30F-4123B177C9BE}"/>
            </a:ext>
          </a:extLst>
        </xdr:cNvPr>
        <xdr:cNvSpPr txBox="1"/>
      </xdr:nvSpPr>
      <xdr:spPr>
        <a:xfrm>
          <a:off x="6008370" y="5191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1D3B6631-33BB-4177-A406-C90869738F68}"/>
            </a:ext>
          </a:extLst>
        </xdr:cNvPr>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152400</xdr:rowOff>
    </xdr:from>
    <xdr:to>
      <xdr:col>54</xdr:col>
      <xdr:colOff>189865</xdr:colOff>
      <xdr:row>41</xdr:row>
      <xdr:rowOff>98425</xdr:rowOff>
    </xdr:to>
    <xdr:cxnSp macro="">
      <xdr:nvCxnSpPr>
        <xdr:cNvPr id="114" name="直線コネクタ 113">
          <a:extLst>
            <a:ext uri="{FF2B5EF4-FFF2-40B4-BE49-F238E27FC236}">
              <a16:creationId xmlns:a16="http://schemas.microsoft.com/office/drawing/2014/main" id="{101B9E20-92A5-4A20-A05A-A83B24599A6F}"/>
            </a:ext>
          </a:extLst>
        </xdr:cNvPr>
        <xdr:cNvCxnSpPr/>
      </xdr:nvCxnSpPr>
      <xdr:spPr>
        <a:xfrm flipV="1">
          <a:off x="10476865" y="5810250"/>
          <a:ext cx="0" cy="13176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102235</xdr:rowOff>
    </xdr:from>
    <xdr:ext cx="469900" cy="258445"/>
    <xdr:sp macro="" textlink="">
      <xdr:nvSpPr>
        <xdr:cNvPr id="115" name="【道路】&#10;一人当たり延長最小値テキスト">
          <a:extLst>
            <a:ext uri="{FF2B5EF4-FFF2-40B4-BE49-F238E27FC236}">
              <a16:creationId xmlns:a16="http://schemas.microsoft.com/office/drawing/2014/main" id="{A04F52F8-5EF0-4352-8B95-E0A411CA5D52}"/>
            </a:ext>
          </a:extLst>
        </xdr:cNvPr>
        <xdr:cNvSpPr txBox="1"/>
      </xdr:nvSpPr>
      <xdr:spPr>
        <a:xfrm>
          <a:off x="10515600" y="713168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5.834</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98425</xdr:rowOff>
    </xdr:from>
    <xdr:to>
      <xdr:col>55</xdr:col>
      <xdr:colOff>88900</xdr:colOff>
      <xdr:row>41</xdr:row>
      <xdr:rowOff>98425</xdr:rowOff>
    </xdr:to>
    <xdr:cxnSp macro="">
      <xdr:nvCxnSpPr>
        <xdr:cNvPr id="116" name="直線コネクタ 115">
          <a:extLst>
            <a:ext uri="{FF2B5EF4-FFF2-40B4-BE49-F238E27FC236}">
              <a16:creationId xmlns:a16="http://schemas.microsoft.com/office/drawing/2014/main" id="{B0DE7F18-4368-4E14-93CE-3334D08085A2}"/>
            </a:ext>
          </a:extLst>
        </xdr:cNvPr>
        <xdr:cNvCxnSpPr/>
      </xdr:nvCxnSpPr>
      <xdr:spPr>
        <a:xfrm>
          <a:off x="10388600" y="71278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99695</xdr:rowOff>
    </xdr:from>
    <xdr:ext cx="534670" cy="258445"/>
    <xdr:sp macro="" textlink="">
      <xdr:nvSpPr>
        <xdr:cNvPr id="117" name="【道路】&#10;一人当たり延長最大値テキスト">
          <a:extLst>
            <a:ext uri="{FF2B5EF4-FFF2-40B4-BE49-F238E27FC236}">
              <a16:creationId xmlns:a16="http://schemas.microsoft.com/office/drawing/2014/main" id="{1D1552F5-6D4B-4B1D-A533-E57D52E5EF7B}"/>
            </a:ext>
          </a:extLst>
        </xdr:cNvPr>
        <xdr:cNvSpPr txBox="1"/>
      </xdr:nvSpPr>
      <xdr:spPr>
        <a:xfrm>
          <a:off x="10515600" y="558609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74.984</a:t>
          </a:r>
          <a:endParaRPr kumimoji="1" lang="ja-JP" altLang="en-US" sz="1000" b="1">
            <a:latin typeface="ＭＳ Ｐゴシック"/>
            <a:ea typeface="ＭＳ Ｐゴシック"/>
          </a:endParaRPr>
        </a:p>
      </xdr:txBody>
    </xdr:sp>
    <xdr:clientData/>
  </xdr:oneCellAnchor>
  <xdr:twoCellAnchor>
    <xdr:from>
      <xdr:col>54</xdr:col>
      <xdr:colOff>101600</xdr:colOff>
      <xdr:row>33</xdr:row>
      <xdr:rowOff>152400</xdr:rowOff>
    </xdr:from>
    <xdr:to>
      <xdr:col>55</xdr:col>
      <xdr:colOff>88900</xdr:colOff>
      <xdr:row>33</xdr:row>
      <xdr:rowOff>152400</xdr:rowOff>
    </xdr:to>
    <xdr:cxnSp macro="">
      <xdr:nvCxnSpPr>
        <xdr:cNvPr id="118" name="直線コネクタ 117">
          <a:extLst>
            <a:ext uri="{FF2B5EF4-FFF2-40B4-BE49-F238E27FC236}">
              <a16:creationId xmlns:a16="http://schemas.microsoft.com/office/drawing/2014/main" id="{F194CBCA-A042-4686-8F37-CA52D77B39BC}"/>
            </a:ext>
          </a:extLst>
        </xdr:cNvPr>
        <xdr:cNvCxnSpPr/>
      </xdr:nvCxnSpPr>
      <xdr:spPr>
        <a:xfrm>
          <a:off x="10388600" y="58102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71755</xdr:rowOff>
    </xdr:from>
    <xdr:ext cx="534670" cy="259080"/>
    <xdr:sp macro="" textlink="">
      <xdr:nvSpPr>
        <xdr:cNvPr id="119" name="【道路】&#10;一人当たり延長平均値テキスト">
          <a:extLst>
            <a:ext uri="{FF2B5EF4-FFF2-40B4-BE49-F238E27FC236}">
              <a16:creationId xmlns:a16="http://schemas.microsoft.com/office/drawing/2014/main" id="{46194B33-E6C3-48A9-96FF-2795D5F3EE47}"/>
            </a:ext>
          </a:extLst>
        </xdr:cNvPr>
        <xdr:cNvSpPr txBox="1"/>
      </xdr:nvSpPr>
      <xdr:spPr>
        <a:xfrm>
          <a:off x="10515600" y="658685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30.447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38</xdr:row>
      <xdr:rowOff>93345</xdr:rowOff>
    </xdr:from>
    <xdr:to>
      <xdr:col>55</xdr:col>
      <xdr:colOff>50800</xdr:colOff>
      <xdr:row>39</xdr:row>
      <xdr:rowOff>23495</xdr:rowOff>
    </xdr:to>
    <xdr:sp macro="" textlink="">
      <xdr:nvSpPr>
        <xdr:cNvPr id="120" name="フローチャート: 判断 119">
          <a:extLst>
            <a:ext uri="{FF2B5EF4-FFF2-40B4-BE49-F238E27FC236}">
              <a16:creationId xmlns:a16="http://schemas.microsoft.com/office/drawing/2014/main" id="{8F22BC42-725B-4F15-845B-A763C305BB76}"/>
            </a:ext>
          </a:extLst>
        </xdr:cNvPr>
        <xdr:cNvSpPr/>
      </xdr:nvSpPr>
      <xdr:spPr>
        <a:xfrm>
          <a:off x="10426700" y="660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123190</xdr:rowOff>
    </xdr:from>
    <xdr:to>
      <xdr:col>50</xdr:col>
      <xdr:colOff>165100</xdr:colOff>
      <xdr:row>39</xdr:row>
      <xdr:rowOff>53340</xdr:rowOff>
    </xdr:to>
    <xdr:sp macro="" textlink="">
      <xdr:nvSpPr>
        <xdr:cNvPr id="121" name="フローチャート: 判断 120">
          <a:extLst>
            <a:ext uri="{FF2B5EF4-FFF2-40B4-BE49-F238E27FC236}">
              <a16:creationId xmlns:a16="http://schemas.microsoft.com/office/drawing/2014/main" id="{34472540-9BCE-41DD-9390-28439EAA48BA}"/>
            </a:ext>
          </a:extLst>
        </xdr:cNvPr>
        <xdr:cNvSpPr/>
      </xdr:nvSpPr>
      <xdr:spPr>
        <a:xfrm>
          <a:off x="9588500" y="663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130810</xdr:rowOff>
    </xdr:from>
    <xdr:to>
      <xdr:col>46</xdr:col>
      <xdr:colOff>38100</xdr:colOff>
      <xdr:row>39</xdr:row>
      <xdr:rowOff>60960</xdr:rowOff>
    </xdr:to>
    <xdr:sp macro="" textlink="">
      <xdr:nvSpPr>
        <xdr:cNvPr id="122" name="フローチャート: 判断 121">
          <a:extLst>
            <a:ext uri="{FF2B5EF4-FFF2-40B4-BE49-F238E27FC236}">
              <a16:creationId xmlns:a16="http://schemas.microsoft.com/office/drawing/2014/main" id="{686F30AC-C626-433E-BF3C-DACDC8079705}"/>
            </a:ext>
          </a:extLst>
        </xdr:cNvPr>
        <xdr:cNvSpPr/>
      </xdr:nvSpPr>
      <xdr:spPr>
        <a:xfrm>
          <a:off x="8699500" y="6645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123825</xdr:rowOff>
    </xdr:from>
    <xdr:to>
      <xdr:col>41</xdr:col>
      <xdr:colOff>101600</xdr:colOff>
      <xdr:row>39</xdr:row>
      <xdr:rowOff>53975</xdr:rowOff>
    </xdr:to>
    <xdr:sp macro="" textlink="">
      <xdr:nvSpPr>
        <xdr:cNvPr id="123" name="フローチャート: 判断 122">
          <a:extLst>
            <a:ext uri="{FF2B5EF4-FFF2-40B4-BE49-F238E27FC236}">
              <a16:creationId xmlns:a16="http://schemas.microsoft.com/office/drawing/2014/main" id="{279AA51A-A8BF-44A7-9DC5-C560EFA11B37}"/>
            </a:ext>
          </a:extLst>
        </xdr:cNvPr>
        <xdr:cNvSpPr/>
      </xdr:nvSpPr>
      <xdr:spPr>
        <a:xfrm>
          <a:off x="7810500" y="663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135255</xdr:rowOff>
    </xdr:from>
    <xdr:to>
      <xdr:col>36</xdr:col>
      <xdr:colOff>165100</xdr:colOff>
      <xdr:row>39</xdr:row>
      <xdr:rowOff>65405</xdr:rowOff>
    </xdr:to>
    <xdr:sp macro="" textlink="">
      <xdr:nvSpPr>
        <xdr:cNvPr id="124" name="フローチャート: 判断 123">
          <a:extLst>
            <a:ext uri="{FF2B5EF4-FFF2-40B4-BE49-F238E27FC236}">
              <a16:creationId xmlns:a16="http://schemas.microsoft.com/office/drawing/2014/main" id="{AE568D38-CB9C-4F0B-8F06-6B4BC3DC4EE2}"/>
            </a:ext>
          </a:extLst>
        </xdr:cNvPr>
        <xdr:cNvSpPr/>
      </xdr:nvSpPr>
      <xdr:spPr>
        <a:xfrm>
          <a:off x="6921500" y="665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73660</xdr:rowOff>
    </xdr:from>
    <xdr:ext cx="762000" cy="259080"/>
    <xdr:sp macro="" textlink="">
      <xdr:nvSpPr>
        <xdr:cNvPr id="125" name="テキスト ボックス 124">
          <a:extLst>
            <a:ext uri="{FF2B5EF4-FFF2-40B4-BE49-F238E27FC236}">
              <a16:creationId xmlns:a16="http://schemas.microsoft.com/office/drawing/2014/main" id="{73075321-DC6F-42A8-9C51-DDECCF556598}"/>
            </a:ext>
          </a:extLst>
        </xdr:cNvPr>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73660</xdr:rowOff>
    </xdr:from>
    <xdr:ext cx="762000" cy="259080"/>
    <xdr:sp macro="" textlink="">
      <xdr:nvSpPr>
        <xdr:cNvPr id="126" name="テキスト ボックス 125">
          <a:extLst>
            <a:ext uri="{FF2B5EF4-FFF2-40B4-BE49-F238E27FC236}">
              <a16:creationId xmlns:a16="http://schemas.microsoft.com/office/drawing/2014/main" id="{6729BF6D-CB6B-4A8C-AA2E-284EB3F2C8B5}"/>
            </a:ext>
          </a:extLst>
        </xdr:cNvPr>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44</xdr:row>
      <xdr:rowOff>73660</xdr:rowOff>
    </xdr:from>
    <xdr:ext cx="762000" cy="259080"/>
    <xdr:sp macro="" textlink="">
      <xdr:nvSpPr>
        <xdr:cNvPr id="127" name="テキスト ボックス 126">
          <a:extLst>
            <a:ext uri="{FF2B5EF4-FFF2-40B4-BE49-F238E27FC236}">
              <a16:creationId xmlns:a16="http://schemas.microsoft.com/office/drawing/2014/main" id="{B94B5BCD-3B8B-4672-B345-4C4A6B0836B2}"/>
            </a:ext>
          </a:extLst>
        </xdr:cNvPr>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73660</xdr:rowOff>
    </xdr:from>
    <xdr:ext cx="762000" cy="259080"/>
    <xdr:sp macro="" textlink="">
      <xdr:nvSpPr>
        <xdr:cNvPr id="128" name="テキスト ボックス 127">
          <a:extLst>
            <a:ext uri="{FF2B5EF4-FFF2-40B4-BE49-F238E27FC236}">
              <a16:creationId xmlns:a16="http://schemas.microsoft.com/office/drawing/2014/main" id="{66B8AC47-4BC7-4535-81A5-0E22965057AA}"/>
            </a:ext>
          </a:extLst>
        </xdr:cNvPr>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73660</xdr:rowOff>
    </xdr:from>
    <xdr:ext cx="762000" cy="259080"/>
    <xdr:sp macro="" textlink="">
      <xdr:nvSpPr>
        <xdr:cNvPr id="129" name="テキスト ボックス 128">
          <a:extLst>
            <a:ext uri="{FF2B5EF4-FFF2-40B4-BE49-F238E27FC236}">
              <a16:creationId xmlns:a16="http://schemas.microsoft.com/office/drawing/2014/main" id="{E8E5E1ED-FDD8-40D8-AF44-5DE9D6E91346}"/>
            </a:ext>
          </a:extLst>
        </xdr:cNvPr>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36</xdr:row>
      <xdr:rowOff>73660</xdr:rowOff>
    </xdr:from>
    <xdr:to>
      <xdr:col>55</xdr:col>
      <xdr:colOff>50800</xdr:colOff>
      <xdr:row>37</xdr:row>
      <xdr:rowOff>3810</xdr:rowOff>
    </xdr:to>
    <xdr:sp macro="" textlink="">
      <xdr:nvSpPr>
        <xdr:cNvPr id="130" name="楕円 129">
          <a:extLst>
            <a:ext uri="{FF2B5EF4-FFF2-40B4-BE49-F238E27FC236}">
              <a16:creationId xmlns:a16="http://schemas.microsoft.com/office/drawing/2014/main" id="{74AEF9B1-CB5A-4555-878D-08F1022B7714}"/>
            </a:ext>
          </a:extLst>
        </xdr:cNvPr>
        <xdr:cNvSpPr/>
      </xdr:nvSpPr>
      <xdr:spPr>
        <a:xfrm>
          <a:off x="10426700" y="624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96520</xdr:rowOff>
    </xdr:from>
    <xdr:ext cx="534670" cy="259080"/>
    <xdr:sp macro="" textlink="">
      <xdr:nvSpPr>
        <xdr:cNvPr id="131" name="【道路】&#10;一人当たり延長該当値テキスト">
          <a:extLst>
            <a:ext uri="{FF2B5EF4-FFF2-40B4-BE49-F238E27FC236}">
              <a16:creationId xmlns:a16="http://schemas.microsoft.com/office/drawing/2014/main" id="{DC886BDC-DAF1-4C5F-8420-60BD3921DF6F}"/>
            </a:ext>
          </a:extLst>
        </xdr:cNvPr>
        <xdr:cNvSpPr txBox="1"/>
      </xdr:nvSpPr>
      <xdr:spPr>
        <a:xfrm>
          <a:off x="10515600" y="60972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49.451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36</xdr:row>
      <xdr:rowOff>91440</xdr:rowOff>
    </xdr:from>
    <xdr:to>
      <xdr:col>50</xdr:col>
      <xdr:colOff>165100</xdr:colOff>
      <xdr:row>37</xdr:row>
      <xdr:rowOff>21590</xdr:rowOff>
    </xdr:to>
    <xdr:sp macro="" textlink="">
      <xdr:nvSpPr>
        <xdr:cNvPr id="132" name="楕円 131">
          <a:extLst>
            <a:ext uri="{FF2B5EF4-FFF2-40B4-BE49-F238E27FC236}">
              <a16:creationId xmlns:a16="http://schemas.microsoft.com/office/drawing/2014/main" id="{E31B494A-E0DD-4609-B149-943D807E1C71}"/>
            </a:ext>
          </a:extLst>
        </xdr:cNvPr>
        <xdr:cNvSpPr/>
      </xdr:nvSpPr>
      <xdr:spPr>
        <a:xfrm>
          <a:off x="95885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124460</xdr:rowOff>
    </xdr:from>
    <xdr:to>
      <xdr:col>55</xdr:col>
      <xdr:colOff>0</xdr:colOff>
      <xdr:row>36</xdr:row>
      <xdr:rowOff>142240</xdr:rowOff>
    </xdr:to>
    <xdr:cxnSp macro="">
      <xdr:nvCxnSpPr>
        <xdr:cNvPr id="133" name="直線コネクタ 132">
          <a:extLst>
            <a:ext uri="{FF2B5EF4-FFF2-40B4-BE49-F238E27FC236}">
              <a16:creationId xmlns:a16="http://schemas.microsoft.com/office/drawing/2014/main" id="{600DD2AE-DE51-4F73-9D25-57F06088FB20}"/>
            </a:ext>
          </a:extLst>
        </xdr:cNvPr>
        <xdr:cNvCxnSpPr/>
      </xdr:nvCxnSpPr>
      <xdr:spPr>
        <a:xfrm flipV="1">
          <a:off x="9639300" y="6296660"/>
          <a:ext cx="8382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109220</xdr:rowOff>
    </xdr:from>
    <xdr:to>
      <xdr:col>46</xdr:col>
      <xdr:colOff>38100</xdr:colOff>
      <xdr:row>37</xdr:row>
      <xdr:rowOff>39370</xdr:rowOff>
    </xdr:to>
    <xdr:sp macro="" textlink="">
      <xdr:nvSpPr>
        <xdr:cNvPr id="134" name="楕円 133">
          <a:extLst>
            <a:ext uri="{FF2B5EF4-FFF2-40B4-BE49-F238E27FC236}">
              <a16:creationId xmlns:a16="http://schemas.microsoft.com/office/drawing/2014/main" id="{E0E48EFE-B4C2-4199-BBB3-CF37DBA90721}"/>
            </a:ext>
          </a:extLst>
        </xdr:cNvPr>
        <xdr:cNvSpPr/>
      </xdr:nvSpPr>
      <xdr:spPr>
        <a:xfrm>
          <a:off x="8699500" y="628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142240</xdr:rowOff>
    </xdr:from>
    <xdr:to>
      <xdr:col>50</xdr:col>
      <xdr:colOff>114300</xdr:colOff>
      <xdr:row>36</xdr:row>
      <xdr:rowOff>160020</xdr:rowOff>
    </xdr:to>
    <xdr:cxnSp macro="">
      <xdr:nvCxnSpPr>
        <xdr:cNvPr id="135" name="直線コネクタ 134">
          <a:extLst>
            <a:ext uri="{FF2B5EF4-FFF2-40B4-BE49-F238E27FC236}">
              <a16:creationId xmlns:a16="http://schemas.microsoft.com/office/drawing/2014/main" id="{15489977-3AF0-42B5-A6AD-60C5C1BC53A4}"/>
            </a:ext>
          </a:extLst>
        </xdr:cNvPr>
        <xdr:cNvCxnSpPr/>
      </xdr:nvCxnSpPr>
      <xdr:spPr>
        <a:xfrm flipV="1">
          <a:off x="8750300" y="631444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133350</xdr:rowOff>
    </xdr:from>
    <xdr:to>
      <xdr:col>41</xdr:col>
      <xdr:colOff>101600</xdr:colOff>
      <xdr:row>37</xdr:row>
      <xdr:rowOff>63500</xdr:rowOff>
    </xdr:to>
    <xdr:sp macro="" textlink="">
      <xdr:nvSpPr>
        <xdr:cNvPr id="136" name="楕円 135">
          <a:extLst>
            <a:ext uri="{FF2B5EF4-FFF2-40B4-BE49-F238E27FC236}">
              <a16:creationId xmlns:a16="http://schemas.microsoft.com/office/drawing/2014/main" id="{94FCE812-0405-4B71-B58F-54360399451E}"/>
            </a:ext>
          </a:extLst>
        </xdr:cNvPr>
        <xdr:cNvSpPr/>
      </xdr:nvSpPr>
      <xdr:spPr>
        <a:xfrm>
          <a:off x="78105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160020</xdr:rowOff>
    </xdr:from>
    <xdr:to>
      <xdr:col>45</xdr:col>
      <xdr:colOff>177800</xdr:colOff>
      <xdr:row>37</xdr:row>
      <xdr:rowOff>12700</xdr:rowOff>
    </xdr:to>
    <xdr:cxnSp macro="">
      <xdr:nvCxnSpPr>
        <xdr:cNvPr id="137" name="直線コネクタ 136">
          <a:extLst>
            <a:ext uri="{FF2B5EF4-FFF2-40B4-BE49-F238E27FC236}">
              <a16:creationId xmlns:a16="http://schemas.microsoft.com/office/drawing/2014/main" id="{61D60AED-F4EF-4795-9BF9-63F03CFA439B}"/>
            </a:ext>
          </a:extLst>
        </xdr:cNvPr>
        <xdr:cNvCxnSpPr/>
      </xdr:nvCxnSpPr>
      <xdr:spPr>
        <a:xfrm flipV="1">
          <a:off x="7861300" y="6332220"/>
          <a:ext cx="8890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146685</xdr:rowOff>
    </xdr:from>
    <xdr:to>
      <xdr:col>36</xdr:col>
      <xdr:colOff>165100</xdr:colOff>
      <xdr:row>37</xdr:row>
      <xdr:rowOff>76835</xdr:rowOff>
    </xdr:to>
    <xdr:sp macro="" textlink="">
      <xdr:nvSpPr>
        <xdr:cNvPr id="138" name="楕円 137">
          <a:extLst>
            <a:ext uri="{FF2B5EF4-FFF2-40B4-BE49-F238E27FC236}">
              <a16:creationId xmlns:a16="http://schemas.microsoft.com/office/drawing/2014/main" id="{305A9FB7-F0B9-41F4-A69A-901E6AF983CC}"/>
            </a:ext>
          </a:extLst>
        </xdr:cNvPr>
        <xdr:cNvSpPr/>
      </xdr:nvSpPr>
      <xdr:spPr>
        <a:xfrm>
          <a:off x="6921500" y="631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12700</xdr:rowOff>
    </xdr:from>
    <xdr:to>
      <xdr:col>41</xdr:col>
      <xdr:colOff>50800</xdr:colOff>
      <xdr:row>37</xdr:row>
      <xdr:rowOff>26035</xdr:rowOff>
    </xdr:to>
    <xdr:cxnSp macro="">
      <xdr:nvCxnSpPr>
        <xdr:cNvPr id="139" name="直線コネクタ 138">
          <a:extLst>
            <a:ext uri="{FF2B5EF4-FFF2-40B4-BE49-F238E27FC236}">
              <a16:creationId xmlns:a16="http://schemas.microsoft.com/office/drawing/2014/main" id="{7F3CF659-140A-43EE-BAD5-91807BC5DAEC}"/>
            </a:ext>
          </a:extLst>
        </xdr:cNvPr>
        <xdr:cNvCxnSpPr/>
      </xdr:nvCxnSpPr>
      <xdr:spPr>
        <a:xfrm flipV="1">
          <a:off x="6972300" y="635635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24765</xdr:colOff>
      <xdr:row>39</xdr:row>
      <xdr:rowOff>44450</xdr:rowOff>
    </xdr:from>
    <xdr:ext cx="534670" cy="259080"/>
    <xdr:sp macro="" textlink="">
      <xdr:nvSpPr>
        <xdr:cNvPr id="140" name="n_1aveValue【道路】&#10;一人当たり延長">
          <a:extLst>
            <a:ext uri="{FF2B5EF4-FFF2-40B4-BE49-F238E27FC236}">
              <a16:creationId xmlns:a16="http://schemas.microsoft.com/office/drawing/2014/main" id="{7D0F0450-1D79-433F-A143-C741F00D00BF}"/>
            </a:ext>
          </a:extLst>
        </xdr:cNvPr>
        <xdr:cNvSpPr txBox="1"/>
      </xdr:nvSpPr>
      <xdr:spPr>
        <a:xfrm>
          <a:off x="9359265" y="67310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28.878</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100965</xdr:colOff>
      <xdr:row>39</xdr:row>
      <xdr:rowOff>52070</xdr:rowOff>
    </xdr:from>
    <xdr:ext cx="534035" cy="258445"/>
    <xdr:sp macro="" textlink="">
      <xdr:nvSpPr>
        <xdr:cNvPr id="141" name="n_2aveValue【道路】&#10;一人当たり延長">
          <a:extLst>
            <a:ext uri="{FF2B5EF4-FFF2-40B4-BE49-F238E27FC236}">
              <a16:creationId xmlns:a16="http://schemas.microsoft.com/office/drawing/2014/main" id="{3EA0F706-F100-4C23-B584-4FDA12A3A541}"/>
            </a:ext>
          </a:extLst>
        </xdr:cNvPr>
        <xdr:cNvSpPr txBox="1"/>
      </xdr:nvSpPr>
      <xdr:spPr>
        <a:xfrm>
          <a:off x="8482965" y="673862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28.478</a:t>
          </a:r>
          <a:endParaRPr kumimoji="1" lang="ja-JP" altLang="en-US" sz="1000" b="1">
            <a:solidFill>
              <a:srgbClr val="000080"/>
            </a:solidFill>
            <a:latin typeface="ＭＳ Ｐゴシック"/>
            <a:ea typeface="ＭＳ Ｐゴシック"/>
          </a:endParaRPr>
        </a:p>
      </xdr:txBody>
    </xdr:sp>
    <xdr:clientData/>
  </xdr:oneCellAnchor>
  <xdr:oneCellAnchor>
    <xdr:from>
      <xdr:col>39</xdr:col>
      <xdr:colOff>164465</xdr:colOff>
      <xdr:row>39</xdr:row>
      <xdr:rowOff>45720</xdr:rowOff>
    </xdr:from>
    <xdr:ext cx="534035" cy="259080"/>
    <xdr:sp macro="" textlink="">
      <xdr:nvSpPr>
        <xdr:cNvPr id="142" name="n_3aveValue【道路】&#10;一人当たり延長">
          <a:extLst>
            <a:ext uri="{FF2B5EF4-FFF2-40B4-BE49-F238E27FC236}">
              <a16:creationId xmlns:a16="http://schemas.microsoft.com/office/drawing/2014/main" id="{2B38548D-AECA-41B9-AE0B-5E293F9ABECC}"/>
            </a:ext>
          </a:extLst>
        </xdr:cNvPr>
        <xdr:cNvSpPr txBox="1"/>
      </xdr:nvSpPr>
      <xdr:spPr>
        <a:xfrm>
          <a:off x="7593965" y="673227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28.817</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37465</xdr:colOff>
      <xdr:row>39</xdr:row>
      <xdr:rowOff>56515</xdr:rowOff>
    </xdr:from>
    <xdr:ext cx="534035" cy="258445"/>
    <xdr:sp macro="" textlink="">
      <xdr:nvSpPr>
        <xdr:cNvPr id="143" name="n_4aveValue【道路】&#10;一人当たり延長">
          <a:extLst>
            <a:ext uri="{FF2B5EF4-FFF2-40B4-BE49-F238E27FC236}">
              <a16:creationId xmlns:a16="http://schemas.microsoft.com/office/drawing/2014/main" id="{3157C674-D01A-48CE-BE61-0DB15E480F37}"/>
            </a:ext>
          </a:extLst>
        </xdr:cNvPr>
        <xdr:cNvSpPr txBox="1"/>
      </xdr:nvSpPr>
      <xdr:spPr>
        <a:xfrm>
          <a:off x="6704965" y="674306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28.245</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24765</xdr:colOff>
      <xdr:row>35</xdr:row>
      <xdr:rowOff>38100</xdr:rowOff>
    </xdr:from>
    <xdr:ext cx="534670" cy="259080"/>
    <xdr:sp macro="" textlink="">
      <xdr:nvSpPr>
        <xdr:cNvPr id="144" name="n_1mainValue【道路】&#10;一人当たり延長">
          <a:extLst>
            <a:ext uri="{FF2B5EF4-FFF2-40B4-BE49-F238E27FC236}">
              <a16:creationId xmlns:a16="http://schemas.microsoft.com/office/drawing/2014/main" id="{37A3D5D4-3BD0-404C-8618-6F57C7917BFE}"/>
            </a:ext>
          </a:extLst>
        </xdr:cNvPr>
        <xdr:cNvSpPr txBox="1"/>
      </xdr:nvSpPr>
      <xdr:spPr>
        <a:xfrm>
          <a:off x="9359265" y="60388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48.534</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100965</xdr:colOff>
      <xdr:row>35</xdr:row>
      <xdr:rowOff>55880</xdr:rowOff>
    </xdr:from>
    <xdr:ext cx="534035" cy="259080"/>
    <xdr:sp macro="" textlink="">
      <xdr:nvSpPr>
        <xdr:cNvPr id="145" name="n_2mainValue【道路】&#10;一人当たり延長">
          <a:extLst>
            <a:ext uri="{FF2B5EF4-FFF2-40B4-BE49-F238E27FC236}">
              <a16:creationId xmlns:a16="http://schemas.microsoft.com/office/drawing/2014/main" id="{1E5DB2C1-C0F8-4D14-AAD5-03AB8A5925A2}"/>
            </a:ext>
          </a:extLst>
        </xdr:cNvPr>
        <xdr:cNvSpPr txBox="1"/>
      </xdr:nvSpPr>
      <xdr:spPr>
        <a:xfrm>
          <a:off x="8482965" y="605663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47.588</a:t>
          </a:r>
          <a:endParaRPr kumimoji="1" lang="ja-JP" altLang="en-US" sz="1000" b="1">
            <a:solidFill>
              <a:srgbClr val="FF0000"/>
            </a:solidFill>
            <a:latin typeface="ＭＳ Ｐゴシック"/>
            <a:ea typeface="ＭＳ Ｐゴシック"/>
          </a:endParaRPr>
        </a:p>
      </xdr:txBody>
    </xdr:sp>
    <xdr:clientData/>
  </xdr:oneCellAnchor>
  <xdr:oneCellAnchor>
    <xdr:from>
      <xdr:col>39</xdr:col>
      <xdr:colOff>164465</xdr:colOff>
      <xdr:row>35</xdr:row>
      <xdr:rowOff>80010</xdr:rowOff>
    </xdr:from>
    <xdr:ext cx="534035" cy="259080"/>
    <xdr:sp macro="" textlink="">
      <xdr:nvSpPr>
        <xdr:cNvPr id="146" name="n_3mainValue【道路】&#10;一人当たり延長">
          <a:extLst>
            <a:ext uri="{FF2B5EF4-FFF2-40B4-BE49-F238E27FC236}">
              <a16:creationId xmlns:a16="http://schemas.microsoft.com/office/drawing/2014/main" id="{ED053ED1-2D19-4E2C-ACE7-58BE01C37B88}"/>
            </a:ext>
          </a:extLst>
        </xdr:cNvPr>
        <xdr:cNvSpPr txBox="1"/>
      </xdr:nvSpPr>
      <xdr:spPr>
        <a:xfrm>
          <a:off x="7593965" y="608076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46.340</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37465</xdr:colOff>
      <xdr:row>35</xdr:row>
      <xdr:rowOff>93980</xdr:rowOff>
    </xdr:from>
    <xdr:ext cx="534035" cy="259080"/>
    <xdr:sp macro="" textlink="">
      <xdr:nvSpPr>
        <xdr:cNvPr id="147" name="n_4mainValue【道路】&#10;一人当たり延長">
          <a:extLst>
            <a:ext uri="{FF2B5EF4-FFF2-40B4-BE49-F238E27FC236}">
              <a16:creationId xmlns:a16="http://schemas.microsoft.com/office/drawing/2014/main" id="{3B0BD997-DBA6-4F33-9DE4-327350FE12FC}"/>
            </a:ext>
          </a:extLst>
        </xdr:cNvPr>
        <xdr:cNvSpPr txBox="1"/>
      </xdr:nvSpPr>
      <xdr:spPr>
        <a:xfrm>
          <a:off x="6704965" y="609473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45.617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5905638E-A0D8-4E7E-9235-415F351ABAE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FA2985F9-B204-4998-BE40-6E831208A1BD}"/>
            </a:ext>
          </a:extLst>
        </xdr:cNvPr>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72ADB659-18F3-449E-98FB-6829FC9D305B}"/>
            </a:ext>
          </a:extLst>
        </xdr:cNvPr>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22/29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D52BA765-10D2-4BB0-AF8D-2821A186B720}"/>
            </a:ext>
          </a:extLst>
        </xdr:cNvPr>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5B0949FC-0BB0-41BC-83F3-1BC91C86031E}"/>
            </a:ext>
          </a:extLst>
        </xdr:cNvPr>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D186D36B-C43E-480A-90D6-A9AADFAFBBE2}"/>
            </a:ext>
          </a:extLst>
        </xdr:cNvPr>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7C23A6F6-BD12-4CB5-8F02-3675685F7313}"/>
            </a:ext>
          </a:extLst>
        </xdr:cNvPr>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70.3</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C37A8E3E-B3B3-46A7-91F8-B60D9D2A9155}"/>
            </a:ext>
          </a:extLst>
        </xdr:cNvPr>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7815" cy="225425"/>
    <xdr:sp macro="" textlink="">
      <xdr:nvSpPr>
        <xdr:cNvPr id="156" name="テキスト ボックス 155">
          <a:extLst>
            <a:ext uri="{FF2B5EF4-FFF2-40B4-BE49-F238E27FC236}">
              <a16:creationId xmlns:a16="http://schemas.microsoft.com/office/drawing/2014/main" id="{DF04F6B7-EABC-4FDE-9E7A-F879FBB10197}"/>
            </a:ext>
          </a:extLst>
        </xdr:cNvPr>
        <xdr:cNvSpPr txBox="1"/>
      </xdr:nvSpPr>
      <xdr:spPr>
        <a:xfrm>
          <a:off x="723900" y="89535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99E2E8CA-6327-4528-9733-3E2FBDB6A223}"/>
            </a:ext>
          </a:extLst>
        </xdr:cNvPr>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143510</xdr:rowOff>
    </xdr:from>
    <xdr:ext cx="466725" cy="258445"/>
    <xdr:sp macro="" textlink="">
      <xdr:nvSpPr>
        <xdr:cNvPr id="158" name="テキスト ボックス 157">
          <a:extLst>
            <a:ext uri="{FF2B5EF4-FFF2-40B4-BE49-F238E27FC236}">
              <a16:creationId xmlns:a16="http://schemas.microsoft.com/office/drawing/2014/main" id="{FAAFFEB3-5D0D-4F39-9BA6-70E7017AF352}"/>
            </a:ext>
          </a:extLst>
        </xdr:cNvPr>
        <xdr:cNvSpPr txBox="1"/>
      </xdr:nvSpPr>
      <xdr:spPr>
        <a:xfrm>
          <a:off x="294640" y="11287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130810</xdr:rowOff>
    </xdr:from>
    <xdr:to>
      <xdr:col>28</xdr:col>
      <xdr:colOff>114300</xdr:colOff>
      <xdr:row>64</xdr:row>
      <xdr:rowOff>130810</xdr:rowOff>
    </xdr:to>
    <xdr:cxnSp macro="">
      <xdr:nvCxnSpPr>
        <xdr:cNvPr id="159" name="直線コネクタ 158">
          <a:extLst>
            <a:ext uri="{FF2B5EF4-FFF2-40B4-BE49-F238E27FC236}">
              <a16:creationId xmlns:a16="http://schemas.microsoft.com/office/drawing/2014/main" id="{85C36D9C-034C-4FCF-9A4C-7E3CF12EFBE6}"/>
            </a:ext>
          </a:extLst>
        </xdr:cNvPr>
        <xdr:cNvCxnSpPr/>
      </xdr:nvCxnSpPr>
      <xdr:spPr>
        <a:xfrm>
          <a:off x="762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160020</xdr:rowOff>
    </xdr:from>
    <xdr:ext cx="466725" cy="259080"/>
    <xdr:sp macro="" textlink="">
      <xdr:nvSpPr>
        <xdr:cNvPr id="160" name="テキスト ボックス 159">
          <a:extLst>
            <a:ext uri="{FF2B5EF4-FFF2-40B4-BE49-F238E27FC236}">
              <a16:creationId xmlns:a16="http://schemas.microsoft.com/office/drawing/2014/main" id="{DDF7C7EF-DF65-47CE-9C1B-709A7159643B}"/>
            </a:ext>
          </a:extLst>
        </xdr:cNvPr>
        <xdr:cNvSpPr txBox="1"/>
      </xdr:nvSpPr>
      <xdr:spPr>
        <a:xfrm>
          <a:off x="294640" y="1096137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146685</xdr:rowOff>
    </xdr:from>
    <xdr:to>
      <xdr:col>28</xdr:col>
      <xdr:colOff>114300</xdr:colOff>
      <xdr:row>62</xdr:row>
      <xdr:rowOff>146685</xdr:rowOff>
    </xdr:to>
    <xdr:cxnSp macro="">
      <xdr:nvCxnSpPr>
        <xdr:cNvPr id="161" name="直線コネクタ 160">
          <a:extLst>
            <a:ext uri="{FF2B5EF4-FFF2-40B4-BE49-F238E27FC236}">
              <a16:creationId xmlns:a16="http://schemas.microsoft.com/office/drawing/2014/main" id="{40E14808-75AE-4127-BEA2-79E57FC7FC72}"/>
            </a:ext>
          </a:extLst>
        </xdr:cNvPr>
        <xdr:cNvCxnSpPr/>
      </xdr:nvCxnSpPr>
      <xdr:spPr>
        <a:xfrm>
          <a:off x="762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62</xdr:row>
      <xdr:rowOff>4445</xdr:rowOff>
    </xdr:from>
    <xdr:ext cx="403225" cy="259080"/>
    <xdr:sp macro="" textlink="">
      <xdr:nvSpPr>
        <xdr:cNvPr id="162" name="テキスト ボックス 161">
          <a:extLst>
            <a:ext uri="{FF2B5EF4-FFF2-40B4-BE49-F238E27FC236}">
              <a16:creationId xmlns:a16="http://schemas.microsoft.com/office/drawing/2014/main" id="{71669D8D-763E-450F-B0F5-BB4134F9E916}"/>
            </a:ext>
          </a:extLst>
        </xdr:cNvPr>
        <xdr:cNvSpPr txBox="1"/>
      </xdr:nvSpPr>
      <xdr:spPr>
        <a:xfrm>
          <a:off x="358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163195</xdr:rowOff>
    </xdr:from>
    <xdr:to>
      <xdr:col>28</xdr:col>
      <xdr:colOff>114300</xdr:colOff>
      <xdr:row>60</xdr:row>
      <xdr:rowOff>163195</xdr:rowOff>
    </xdr:to>
    <xdr:cxnSp macro="">
      <xdr:nvCxnSpPr>
        <xdr:cNvPr id="163" name="直線コネクタ 162">
          <a:extLst>
            <a:ext uri="{FF2B5EF4-FFF2-40B4-BE49-F238E27FC236}">
              <a16:creationId xmlns:a16="http://schemas.microsoft.com/office/drawing/2014/main" id="{EDDD3868-E6A3-4395-AA00-4B9E01E08E92}"/>
            </a:ext>
          </a:extLst>
        </xdr:cNvPr>
        <xdr:cNvCxnSpPr/>
      </xdr:nvCxnSpPr>
      <xdr:spPr>
        <a:xfrm>
          <a:off x="762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60</xdr:row>
      <xdr:rowOff>20955</xdr:rowOff>
    </xdr:from>
    <xdr:ext cx="403225" cy="258445"/>
    <xdr:sp macro="" textlink="">
      <xdr:nvSpPr>
        <xdr:cNvPr id="164" name="テキスト ボックス 163">
          <a:extLst>
            <a:ext uri="{FF2B5EF4-FFF2-40B4-BE49-F238E27FC236}">
              <a16:creationId xmlns:a16="http://schemas.microsoft.com/office/drawing/2014/main" id="{272969DB-B470-4657-A766-1E865B2F0FB5}"/>
            </a:ext>
          </a:extLst>
        </xdr:cNvPr>
        <xdr:cNvSpPr txBox="1"/>
      </xdr:nvSpPr>
      <xdr:spPr>
        <a:xfrm>
          <a:off x="358775" y="1030795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59</xdr:row>
      <xdr:rowOff>8255</xdr:rowOff>
    </xdr:from>
    <xdr:to>
      <xdr:col>28</xdr:col>
      <xdr:colOff>114300</xdr:colOff>
      <xdr:row>59</xdr:row>
      <xdr:rowOff>8255</xdr:rowOff>
    </xdr:to>
    <xdr:cxnSp macro="">
      <xdr:nvCxnSpPr>
        <xdr:cNvPr id="165" name="直線コネクタ 164">
          <a:extLst>
            <a:ext uri="{FF2B5EF4-FFF2-40B4-BE49-F238E27FC236}">
              <a16:creationId xmlns:a16="http://schemas.microsoft.com/office/drawing/2014/main" id="{3E6D68AB-2E60-48BD-B103-07408DCD6F8E}"/>
            </a:ext>
          </a:extLst>
        </xdr:cNvPr>
        <xdr:cNvCxnSpPr/>
      </xdr:nvCxnSpPr>
      <xdr:spPr>
        <a:xfrm>
          <a:off x="762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58</xdr:row>
      <xdr:rowOff>37465</xdr:rowOff>
    </xdr:from>
    <xdr:ext cx="403225" cy="259080"/>
    <xdr:sp macro="" textlink="">
      <xdr:nvSpPr>
        <xdr:cNvPr id="166" name="テキスト ボックス 165">
          <a:extLst>
            <a:ext uri="{FF2B5EF4-FFF2-40B4-BE49-F238E27FC236}">
              <a16:creationId xmlns:a16="http://schemas.microsoft.com/office/drawing/2014/main" id="{4CD43784-8010-4674-B40B-CAEF24B8AFD3}"/>
            </a:ext>
          </a:extLst>
        </xdr:cNvPr>
        <xdr:cNvSpPr txBox="1"/>
      </xdr:nvSpPr>
      <xdr:spPr>
        <a:xfrm>
          <a:off x="358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57</xdr:row>
      <xdr:rowOff>24765</xdr:rowOff>
    </xdr:from>
    <xdr:to>
      <xdr:col>28</xdr:col>
      <xdr:colOff>114300</xdr:colOff>
      <xdr:row>57</xdr:row>
      <xdr:rowOff>24765</xdr:rowOff>
    </xdr:to>
    <xdr:cxnSp macro="">
      <xdr:nvCxnSpPr>
        <xdr:cNvPr id="167" name="直線コネクタ 166">
          <a:extLst>
            <a:ext uri="{FF2B5EF4-FFF2-40B4-BE49-F238E27FC236}">
              <a16:creationId xmlns:a16="http://schemas.microsoft.com/office/drawing/2014/main" id="{3F59FC95-A199-49E8-A101-286C36DD70F0}"/>
            </a:ext>
          </a:extLst>
        </xdr:cNvPr>
        <xdr:cNvCxnSpPr/>
      </xdr:nvCxnSpPr>
      <xdr:spPr>
        <a:xfrm>
          <a:off x="762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53975</xdr:rowOff>
    </xdr:from>
    <xdr:ext cx="403225" cy="258445"/>
    <xdr:sp macro="" textlink="">
      <xdr:nvSpPr>
        <xdr:cNvPr id="168" name="テキスト ボックス 167">
          <a:extLst>
            <a:ext uri="{FF2B5EF4-FFF2-40B4-BE49-F238E27FC236}">
              <a16:creationId xmlns:a16="http://schemas.microsoft.com/office/drawing/2014/main" id="{063775BF-B017-43A6-85A0-3DCA7062C01C}"/>
            </a:ext>
          </a:extLst>
        </xdr:cNvPr>
        <xdr:cNvSpPr txBox="1"/>
      </xdr:nvSpPr>
      <xdr:spPr>
        <a:xfrm>
          <a:off x="358775" y="965517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55</xdr:row>
      <xdr:rowOff>40640</xdr:rowOff>
    </xdr:from>
    <xdr:to>
      <xdr:col>28</xdr:col>
      <xdr:colOff>114300</xdr:colOff>
      <xdr:row>55</xdr:row>
      <xdr:rowOff>40640</xdr:rowOff>
    </xdr:to>
    <xdr:cxnSp macro="">
      <xdr:nvCxnSpPr>
        <xdr:cNvPr id="169" name="直線コネクタ 168">
          <a:extLst>
            <a:ext uri="{FF2B5EF4-FFF2-40B4-BE49-F238E27FC236}">
              <a16:creationId xmlns:a16="http://schemas.microsoft.com/office/drawing/2014/main" id="{E574C97B-ED83-46CC-87DF-8EEBEA38FB7E}"/>
            </a:ext>
          </a:extLst>
        </xdr:cNvPr>
        <xdr:cNvCxnSpPr/>
      </xdr:nvCxnSpPr>
      <xdr:spPr>
        <a:xfrm>
          <a:off x="762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54</xdr:row>
      <xdr:rowOff>69850</xdr:rowOff>
    </xdr:from>
    <xdr:ext cx="338455" cy="259080"/>
    <xdr:sp macro="" textlink="">
      <xdr:nvSpPr>
        <xdr:cNvPr id="170" name="テキスト ボックス 169">
          <a:extLst>
            <a:ext uri="{FF2B5EF4-FFF2-40B4-BE49-F238E27FC236}">
              <a16:creationId xmlns:a16="http://schemas.microsoft.com/office/drawing/2014/main" id="{7ACC3049-C7F2-438D-A0AA-82BC1EE56824}"/>
            </a:ext>
          </a:extLst>
        </xdr:cNvPr>
        <xdr:cNvSpPr txBox="1"/>
      </xdr:nvSpPr>
      <xdr:spPr>
        <a:xfrm>
          <a:off x="422910" y="9328150"/>
          <a:ext cx="338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566C8A8D-7665-47A4-91A2-F18EBCC33B10}"/>
            </a:ext>
          </a:extLst>
        </xdr:cNvPr>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7B672DAD-BBED-44D3-91CC-3DE643B81419}"/>
            </a:ext>
          </a:extLst>
        </xdr:cNvPr>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125730</xdr:rowOff>
    </xdr:from>
    <xdr:to>
      <xdr:col>24</xdr:col>
      <xdr:colOff>62865</xdr:colOff>
      <xdr:row>63</xdr:row>
      <xdr:rowOff>106045</xdr:rowOff>
    </xdr:to>
    <xdr:cxnSp macro="">
      <xdr:nvCxnSpPr>
        <xdr:cNvPr id="173" name="直線コネクタ 172">
          <a:extLst>
            <a:ext uri="{FF2B5EF4-FFF2-40B4-BE49-F238E27FC236}">
              <a16:creationId xmlns:a16="http://schemas.microsoft.com/office/drawing/2014/main" id="{1F4F741A-9869-4950-B49E-C64C590C9D7C}"/>
            </a:ext>
          </a:extLst>
        </xdr:cNvPr>
        <xdr:cNvCxnSpPr/>
      </xdr:nvCxnSpPr>
      <xdr:spPr>
        <a:xfrm flipV="1">
          <a:off x="4634865" y="9555480"/>
          <a:ext cx="0" cy="13519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109855</xdr:rowOff>
    </xdr:from>
    <xdr:ext cx="405130" cy="258445"/>
    <xdr:sp macro="" textlink="">
      <xdr:nvSpPr>
        <xdr:cNvPr id="174" name="【橋りょう・トンネル】&#10;有形固定資産減価償却率最小値テキスト">
          <a:extLst>
            <a:ext uri="{FF2B5EF4-FFF2-40B4-BE49-F238E27FC236}">
              <a16:creationId xmlns:a16="http://schemas.microsoft.com/office/drawing/2014/main" id="{D2032DD0-FDCE-4828-9399-571E0C5EF899}"/>
            </a:ext>
          </a:extLst>
        </xdr:cNvPr>
        <xdr:cNvSpPr txBox="1"/>
      </xdr:nvSpPr>
      <xdr:spPr>
        <a:xfrm>
          <a:off x="4673600" y="1091120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88.0</a:t>
          </a:r>
          <a:endParaRPr kumimoji="1" lang="ja-JP" altLang="en-US" sz="1000" b="1">
            <a:latin typeface="ＭＳ Ｐゴシック"/>
            <a:ea typeface="ＭＳ Ｐゴシック"/>
          </a:endParaRPr>
        </a:p>
      </xdr:txBody>
    </xdr:sp>
    <xdr:clientData/>
  </xdr:oneCellAnchor>
  <xdr:twoCellAnchor>
    <xdr:from>
      <xdr:col>23</xdr:col>
      <xdr:colOff>165100</xdr:colOff>
      <xdr:row>63</xdr:row>
      <xdr:rowOff>106045</xdr:rowOff>
    </xdr:from>
    <xdr:to>
      <xdr:col>24</xdr:col>
      <xdr:colOff>152400</xdr:colOff>
      <xdr:row>63</xdr:row>
      <xdr:rowOff>106045</xdr:rowOff>
    </xdr:to>
    <xdr:cxnSp macro="">
      <xdr:nvCxnSpPr>
        <xdr:cNvPr id="175" name="直線コネクタ 174">
          <a:extLst>
            <a:ext uri="{FF2B5EF4-FFF2-40B4-BE49-F238E27FC236}">
              <a16:creationId xmlns:a16="http://schemas.microsoft.com/office/drawing/2014/main" id="{10A38F64-B651-4D6C-8569-248332AA8F03}"/>
            </a:ext>
          </a:extLst>
        </xdr:cNvPr>
        <xdr:cNvCxnSpPr/>
      </xdr:nvCxnSpPr>
      <xdr:spPr>
        <a:xfrm>
          <a:off x="4546600" y="109073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72390</xdr:rowOff>
    </xdr:from>
    <xdr:ext cx="340360" cy="259080"/>
    <xdr:sp macro="" textlink="">
      <xdr:nvSpPr>
        <xdr:cNvPr id="176" name="【橋りょう・トンネル】&#10;有形固定資産減価償却率最大値テキスト">
          <a:extLst>
            <a:ext uri="{FF2B5EF4-FFF2-40B4-BE49-F238E27FC236}">
              <a16:creationId xmlns:a16="http://schemas.microsoft.com/office/drawing/2014/main" id="{49AAC039-4186-4820-91F9-A251CF1C0ABA}"/>
            </a:ext>
          </a:extLst>
        </xdr:cNvPr>
        <xdr:cNvSpPr txBox="1"/>
      </xdr:nvSpPr>
      <xdr:spPr>
        <a:xfrm>
          <a:off x="4673600" y="9330690"/>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5.2</a:t>
          </a:r>
          <a:endParaRPr kumimoji="1" lang="ja-JP" altLang="en-US" sz="1000" b="1">
            <a:latin typeface="ＭＳ Ｐゴシック"/>
            <a:ea typeface="ＭＳ Ｐゴシック"/>
          </a:endParaRPr>
        </a:p>
      </xdr:txBody>
    </xdr:sp>
    <xdr:clientData/>
  </xdr:oneCellAnchor>
  <xdr:twoCellAnchor>
    <xdr:from>
      <xdr:col>23</xdr:col>
      <xdr:colOff>165100</xdr:colOff>
      <xdr:row>55</xdr:row>
      <xdr:rowOff>125730</xdr:rowOff>
    </xdr:from>
    <xdr:to>
      <xdr:col>24</xdr:col>
      <xdr:colOff>152400</xdr:colOff>
      <xdr:row>55</xdr:row>
      <xdr:rowOff>125730</xdr:rowOff>
    </xdr:to>
    <xdr:cxnSp macro="">
      <xdr:nvCxnSpPr>
        <xdr:cNvPr id="177" name="直線コネクタ 176">
          <a:extLst>
            <a:ext uri="{FF2B5EF4-FFF2-40B4-BE49-F238E27FC236}">
              <a16:creationId xmlns:a16="http://schemas.microsoft.com/office/drawing/2014/main" id="{AA710534-D424-433A-B275-D319BD775336}"/>
            </a:ext>
          </a:extLst>
        </xdr:cNvPr>
        <xdr:cNvCxnSpPr/>
      </xdr:nvCxnSpPr>
      <xdr:spPr>
        <a:xfrm>
          <a:off x="4546600" y="95554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97790</xdr:rowOff>
    </xdr:from>
    <xdr:ext cx="405130" cy="258445"/>
    <xdr:sp macro="" textlink="">
      <xdr:nvSpPr>
        <xdr:cNvPr id="178" name="【橋りょう・トンネル】&#10;有形固定資産減価償却率平均値テキスト">
          <a:extLst>
            <a:ext uri="{FF2B5EF4-FFF2-40B4-BE49-F238E27FC236}">
              <a16:creationId xmlns:a16="http://schemas.microsoft.com/office/drawing/2014/main" id="{3D02760F-EBD2-46C8-B797-B15C932658C3}"/>
            </a:ext>
          </a:extLst>
        </xdr:cNvPr>
        <xdr:cNvSpPr txBox="1"/>
      </xdr:nvSpPr>
      <xdr:spPr>
        <a:xfrm>
          <a:off x="4673600" y="10384790"/>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61</xdr:row>
      <xdr:rowOff>74930</xdr:rowOff>
    </xdr:from>
    <xdr:to>
      <xdr:col>24</xdr:col>
      <xdr:colOff>114300</xdr:colOff>
      <xdr:row>62</xdr:row>
      <xdr:rowOff>5080</xdr:rowOff>
    </xdr:to>
    <xdr:sp macro="" textlink="">
      <xdr:nvSpPr>
        <xdr:cNvPr id="179" name="フローチャート: 判断 178">
          <a:extLst>
            <a:ext uri="{FF2B5EF4-FFF2-40B4-BE49-F238E27FC236}">
              <a16:creationId xmlns:a16="http://schemas.microsoft.com/office/drawing/2014/main" id="{05FCB503-F82F-4D0A-A738-DA4B07BA43DC}"/>
            </a:ext>
          </a:extLst>
        </xdr:cNvPr>
        <xdr:cNvSpPr/>
      </xdr:nvSpPr>
      <xdr:spPr>
        <a:xfrm>
          <a:off x="45847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53975</xdr:rowOff>
    </xdr:from>
    <xdr:to>
      <xdr:col>20</xdr:col>
      <xdr:colOff>38100</xdr:colOff>
      <xdr:row>61</xdr:row>
      <xdr:rowOff>155575</xdr:rowOff>
    </xdr:to>
    <xdr:sp macro="" textlink="">
      <xdr:nvSpPr>
        <xdr:cNvPr id="180" name="フローチャート: 判断 179">
          <a:extLst>
            <a:ext uri="{FF2B5EF4-FFF2-40B4-BE49-F238E27FC236}">
              <a16:creationId xmlns:a16="http://schemas.microsoft.com/office/drawing/2014/main" id="{3A1415BD-4403-4CBF-9D99-DDA3E301D0A3}"/>
            </a:ext>
          </a:extLst>
        </xdr:cNvPr>
        <xdr:cNvSpPr/>
      </xdr:nvSpPr>
      <xdr:spPr>
        <a:xfrm>
          <a:off x="3746500" y="1051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40640</xdr:rowOff>
    </xdr:from>
    <xdr:to>
      <xdr:col>15</xdr:col>
      <xdr:colOff>101600</xdr:colOff>
      <xdr:row>61</xdr:row>
      <xdr:rowOff>142240</xdr:rowOff>
    </xdr:to>
    <xdr:sp macro="" textlink="">
      <xdr:nvSpPr>
        <xdr:cNvPr id="181" name="フローチャート: 判断 180">
          <a:extLst>
            <a:ext uri="{FF2B5EF4-FFF2-40B4-BE49-F238E27FC236}">
              <a16:creationId xmlns:a16="http://schemas.microsoft.com/office/drawing/2014/main" id="{4F138FE0-30E5-4091-9B64-965981B04CE3}"/>
            </a:ext>
          </a:extLst>
        </xdr:cNvPr>
        <xdr:cNvSpPr/>
      </xdr:nvSpPr>
      <xdr:spPr>
        <a:xfrm>
          <a:off x="28575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145415</xdr:rowOff>
    </xdr:from>
    <xdr:to>
      <xdr:col>10</xdr:col>
      <xdr:colOff>165100</xdr:colOff>
      <xdr:row>61</xdr:row>
      <xdr:rowOff>75565</xdr:rowOff>
    </xdr:to>
    <xdr:sp macro="" textlink="">
      <xdr:nvSpPr>
        <xdr:cNvPr id="182" name="フローチャート: 判断 181">
          <a:extLst>
            <a:ext uri="{FF2B5EF4-FFF2-40B4-BE49-F238E27FC236}">
              <a16:creationId xmlns:a16="http://schemas.microsoft.com/office/drawing/2014/main" id="{2F84FE2B-B5F4-4EDA-8EF0-65229693609C}"/>
            </a:ext>
          </a:extLst>
        </xdr:cNvPr>
        <xdr:cNvSpPr/>
      </xdr:nvSpPr>
      <xdr:spPr>
        <a:xfrm>
          <a:off x="1968500" y="1043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118745</xdr:rowOff>
    </xdr:from>
    <xdr:to>
      <xdr:col>6</xdr:col>
      <xdr:colOff>38100</xdr:colOff>
      <xdr:row>61</xdr:row>
      <xdr:rowOff>48895</xdr:rowOff>
    </xdr:to>
    <xdr:sp macro="" textlink="">
      <xdr:nvSpPr>
        <xdr:cNvPr id="183" name="フローチャート: 判断 182">
          <a:extLst>
            <a:ext uri="{FF2B5EF4-FFF2-40B4-BE49-F238E27FC236}">
              <a16:creationId xmlns:a16="http://schemas.microsoft.com/office/drawing/2014/main" id="{22202122-0C4D-4DEA-A04C-88E91F130A55}"/>
            </a:ext>
          </a:extLst>
        </xdr:cNvPr>
        <xdr:cNvSpPr/>
      </xdr:nvSpPr>
      <xdr:spPr>
        <a:xfrm>
          <a:off x="1079500" y="1040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111760</xdr:rowOff>
    </xdr:from>
    <xdr:ext cx="762000" cy="258445"/>
    <xdr:sp macro="" textlink="">
      <xdr:nvSpPr>
        <xdr:cNvPr id="184" name="テキスト ボックス 183">
          <a:extLst>
            <a:ext uri="{FF2B5EF4-FFF2-40B4-BE49-F238E27FC236}">
              <a16:creationId xmlns:a16="http://schemas.microsoft.com/office/drawing/2014/main" id="{8E5971B9-C672-4E31-84C9-85F1CF9BE14F}"/>
            </a:ext>
          </a:extLst>
        </xdr:cNvPr>
        <xdr:cNvSpPr txBox="1"/>
      </xdr:nvSpPr>
      <xdr:spPr>
        <a:xfrm>
          <a:off x="44450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66</xdr:row>
      <xdr:rowOff>111760</xdr:rowOff>
    </xdr:from>
    <xdr:ext cx="762000" cy="258445"/>
    <xdr:sp macro="" textlink="">
      <xdr:nvSpPr>
        <xdr:cNvPr id="185" name="テキスト ボックス 184">
          <a:extLst>
            <a:ext uri="{FF2B5EF4-FFF2-40B4-BE49-F238E27FC236}">
              <a16:creationId xmlns:a16="http://schemas.microsoft.com/office/drawing/2014/main" id="{1EF35C8B-84A3-4513-BD1F-F42F4D79FC14}"/>
            </a:ext>
          </a:extLst>
        </xdr:cNvPr>
        <xdr:cNvSpPr txBox="1"/>
      </xdr:nvSpPr>
      <xdr:spPr>
        <a:xfrm>
          <a:off x="3606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111760</xdr:rowOff>
    </xdr:from>
    <xdr:ext cx="762000" cy="258445"/>
    <xdr:sp macro="" textlink="">
      <xdr:nvSpPr>
        <xdr:cNvPr id="186" name="テキスト ボックス 185">
          <a:extLst>
            <a:ext uri="{FF2B5EF4-FFF2-40B4-BE49-F238E27FC236}">
              <a16:creationId xmlns:a16="http://schemas.microsoft.com/office/drawing/2014/main" id="{F228341F-5249-4D5A-B4D5-4491A7A8EAE3}"/>
            </a:ext>
          </a:extLst>
        </xdr:cNvPr>
        <xdr:cNvSpPr txBox="1"/>
      </xdr:nvSpPr>
      <xdr:spPr>
        <a:xfrm>
          <a:off x="2717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111760</xdr:rowOff>
    </xdr:from>
    <xdr:ext cx="762000" cy="258445"/>
    <xdr:sp macro="" textlink="">
      <xdr:nvSpPr>
        <xdr:cNvPr id="187" name="テキスト ボックス 186">
          <a:extLst>
            <a:ext uri="{FF2B5EF4-FFF2-40B4-BE49-F238E27FC236}">
              <a16:creationId xmlns:a16="http://schemas.microsoft.com/office/drawing/2014/main" id="{50F91C82-C02D-4498-A98C-C5E7A06FF8D2}"/>
            </a:ext>
          </a:extLst>
        </xdr:cNvPr>
        <xdr:cNvSpPr txBox="1"/>
      </xdr:nvSpPr>
      <xdr:spPr>
        <a:xfrm>
          <a:off x="1828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66</xdr:row>
      <xdr:rowOff>111760</xdr:rowOff>
    </xdr:from>
    <xdr:ext cx="762000" cy="258445"/>
    <xdr:sp macro="" textlink="">
      <xdr:nvSpPr>
        <xdr:cNvPr id="188" name="テキスト ボックス 187">
          <a:extLst>
            <a:ext uri="{FF2B5EF4-FFF2-40B4-BE49-F238E27FC236}">
              <a16:creationId xmlns:a16="http://schemas.microsoft.com/office/drawing/2014/main" id="{E2049D19-631A-4322-AEA8-D905391715CF}"/>
            </a:ext>
          </a:extLst>
        </xdr:cNvPr>
        <xdr:cNvSpPr txBox="1"/>
      </xdr:nvSpPr>
      <xdr:spPr>
        <a:xfrm>
          <a:off x="939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61</xdr:row>
      <xdr:rowOff>140335</xdr:rowOff>
    </xdr:from>
    <xdr:to>
      <xdr:col>24</xdr:col>
      <xdr:colOff>114300</xdr:colOff>
      <xdr:row>62</xdr:row>
      <xdr:rowOff>70485</xdr:rowOff>
    </xdr:to>
    <xdr:sp macro="" textlink="">
      <xdr:nvSpPr>
        <xdr:cNvPr id="189" name="楕円 188">
          <a:extLst>
            <a:ext uri="{FF2B5EF4-FFF2-40B4-BE49-F238E27FC236}">
              <a16:creationId xmlns:a16="http://schemas.microsoft.com/office/drawing/2014/main" id="{5FDA3F91-0E26-41B1-B45A-EA37450D2C7D}"/>
            </a:ext>
          </a:extLst>
        </xdr:cNvPr>
        <xdr:cNvSpPr/>
      </xdr:nvSpPr>
      <xdr:spPr>
        <a:xfrm>
          <a:off x="4584700" y="1059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118745</xdr:rowOff>
    </xdr:from>
    <xdr:ext cx="405130" cy="259080"/>
    <xdr:sp macro="" textlink="">
      <xdr:nvSpPr>
        <xdr:cNvPr id="190" name="【橋りょう・トンネル】&#10;有形固定資産減価償却率該当値テキスト">
          <a:extLst>
            <a:ext uri="{FF2B5EF4-FFF2-40B4-BE49-F238E27FC236}">
              <a16:creationId xmlns:a16="http://schemas.microsoft.com/office/drawing/2014/main" id="{B5AF16E7-65CB-4FFA-A79C-EB388E68CF3E}"/>
            </a:ext>
          </a:extLst>
        </xdr:cNvPr>
        <xdr:cNvSpPr txBox="1"/>
      </xdr:nvSpPr>
      <xdr:spPr>
        <a:xfrm>
          <a:off x="4673600" y="105771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72.2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61</xdr:row>
      <xdr:rowOff>122555</xdr:rowOff>
    </xdr:from>
    <xdr:to>
      <xdr:col>20</xdr:col>
      <xdr:colOff>38100</xdr:colOff>
      <xdr:row>62</xdr:row>
      <xdr:rowOff>52705</xdr:rowOff>
    </xdr:to>
    <xdr:sp macro="" textlink="">
      <xdr:nvSpPr>
        <xdr:cNvPr id="191" name="楕円 190">
          <a:extLst>
            <a:ext uri="{FF2B5EF4-FFF2-40B4-BE49-F238E27FC236}">
              <a16:creationId xmlns:a16="http://schemas.microsoft.com/office/drawing/2014/main" id="{4B3BE98C-34E0-44E0-9162-1AA02394DA2F}"/>
            </a:ext>
          </a:extLst>
        </xdr:cNvPr>
        <xdr:cNvSpPr/>
      </xdr:nvSpPr>
      <xdr:spPr>
        <a:xfrm>
          <a:off x="3746500" y="1058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1905</xdr:rowOff>
    </xdr:from>
    <xdr:to>
      <xdr:col>24</xdr:col>
      <xdr:colOff>63500</xdr:colOff>
      <xdr:row>62</xdr:row>
      <xdr:rowOff>19685</xdr:rowOff>
    </xdr:to>
    <xdr:cxnSp macro="">
      <xdr:nvCxnSpPr>
        <xdr:cNvPr id="192" name="直線コネクタ 191">
          <a:extLst>
            <a:ext uri="{FF2B5EF4-FFF2-40B4-BE49-F238E27FC236}">
              <a16:creationId xmlns:a16="http://schemas.microsoft.com/office/drawing/2014/main" id="{D13D91E4-E897-4074-B1BE-32C90C363C25}"/>
            </a:ext>
          </a:extLst>
        </xdr:cNvPr>
        <xdr:cNvCxnSpPr/>
      </xdr:nvCxnSpPr>
      <xdr:spPr>
        <a:xfrm>
          <a:off x="3797300" y="10631805"/>
          <a:ext cx="8382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97790</xdr:rowOff>
    </xdr:from>
    <xdr:to>
      <xdr:col>15</xdr:col>
      <xdr:colOff>101600</xdr:colOff>
      <xdr:row>62</xdr:row>
      <xdr:rowOff>27940</xdr:rowOff>
    </xdr:to>
    <xdr:sp macro="" textlink="">
      <xdr:nvSpPr>
        <xdr:cNvPr id="193" name="楕円 192">
          <a:extLst>
            <a:ext uri="{FF2B5EF4-FFF2-40B4-BE49-F238E27FC236}">
              <a16:creationId xmlns:a16="http://schemas.microsoft.com/office/drawing/2014/main" id="{5C3CAFBA-4583-4A93-A166-65024647C2F9}"/>
            </a:ext>
          </a:extLst>
        </xdr:cNvPr>
        <xdr:cNvSpPr/>
      </xdr:nvSpPr>
      <xdr:spPr>
        <a:xfrm>
          <a:off x="28575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148590</xdr:rowOff>
    </xdr:from>
    <xdr:to>
      <xdr:col>19</xdr:col>
      <xdr:colOff>177800</xdr:colOff>
      <xdr:row>62</xdr:row>
      <xdr:rowOff>1905</xdr:rowOff>
    </xdr:to>
    <xdr:cxnSp macro="">
      <xdr:nvCxnSpPr>
        <xdr:cNvPr id="194" name="直線コネクタ 193">
          <a:extLst>
            <a:ext uri="{FF2B5EF4-FFF2-40B4-BE49-F238E27FC236}">
              <a16:creationId xmlns:a16="http://schemas.microsoft.com/office/drawing/2014/main" id="{0D3F77CA-D398-4EE5-B373-3D6F168363E1}"/>
            </a:ext>
          </a:extLst>
        </xdr:cNvPr>
        <xdr:cNvCxnSpPr/>
      </xdr:nvCxnSpPr>
      <xdr:spPr>
        <a:xfrm>
          <a:off x="2908300" y="10607040"/>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74930</xdr:rowOff>
    </xdr:from>
    <xdr:to>
      <xdr:col>10</xdr:col>
      <xdr:colOff>165100</xdr:colOff>
      <xdr:row>62</xdr:row>
      <xdr:rowOff>5080</xdr:rowOff>
    </xdr:to>
    <xdr:sp macro="" textlink="">
      <xdr:nvSpPr>
        <xdr:cNvPr id="195" name="楕円 194">
          <a:extLst>
            <a:ext uri="{FF2B5EF4-FFF2-40B4-BE49-F238E27FC236}">
              <a16:creationId xmlns:a16="http://schemas.microsoft.com/office/drawing/2014/main" id="{6BAEB933-1A63-42E3-9F4B-211A2DFE92AC}"/>
            </a:ext>
          </a:extLst>
        </xdr:cNvPr>
        <xdr:cNvSpPr/>
      </xdr:nvSpPr>
      <xdr:spPr>
        <a:xfrm>
          <a:off x="1968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125730</xdr:rowOff>
    </xdr:from>
    <xdr:to>
      <xdr:col>15</xdr:col>
      <xdr:colOff>50800</xdr:colOff>
      <xdr:row>61</xdr:row>
      <xdr:rowOff>148590</xdr:rowOff>
    </xdr:to>
    <xdr:cxnSp macro="">
      <xdr:nvCxnSpPr>
        <xdr:cNvPr id="196" name="直線コネクタ 195">
          <a:extLst>
            <a:ext uri="{FF2B5EF4-FFF2-40B4-BE49-F238E27FC236}">
              <a16:creationId xmlns:a16="http://schemas.microsoft.com/office/drawing/2014/main" id="{B3BDA6E7-3E61-47EA-8C68-BC9A4ACC6587}"/>
            </a:ext>
          </a:extLst>
        </xdr:cNvPr>
        <xdr:cNvCxnSpPr/>
      </xdr:nvCxnSpPr>
      <xdr:spPr>
        <a:xfrm>
          <a:off x="2019300" y="1058418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50165</xdr:rowOff>
    </xdr:from>
    <xdr:to>
      <xdr:col>6</xdr:col>
      <xdr:colOff>38100</xdr:colOff>
      <xdr:row>61</xdr:row>
      <xdr:rowOff>151765</xdr:rowOff>
    </xdr:to>
    <xdr:sp macro="" textlink="">
      <xdr:nvSpPr>
        <xdr:cNvPr id="197" name="楕円 196">
          <a:extLst>
            <a:ext uri="{FF2B5EF4-FFF2-40B4-BE49-F238E27FC236}">
              <a16:creationId xmlns:a16="http://schemas.microsoft.com/office/drawing/2014/main" id="{878C9BD7-0591-497E-A2DC-5F9429AC1487}"/>
            </a:ext>
          </a:extLst>
        </xdr:cNvPr>
        <xdr:cNvSpPr/>
      </xdr:nvSpPr>
      <xdr:spPr>
        <a:xfrm>
          <a:off x="1079500" y="1050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100965</xdr:rowOff>
    </xdr:from>
    <xdr:to>
      <xdr:col>10</xdr:col>
      <xdr:colOff>114300</xdr:colOff>
      <xdr:row>61</xdr:row>
      <xdr:rowOff>125730</xdr:rowOff>
    </xdr:to>
    <xdr:cxnSp macro="">
      <xdr:nvCxnSpPr>
        <xdr:cNvPr id="198" name="直線コネクタ 197">
          <a:extLst>
            <a:ext uri="{FF2B5EF4-FFF2-40B4-BE49-F238E27FC236}">
              <a16:creationId xmlns:a16="http://schemas.microsoft.com/office/drawing/2014/main" id="{BAF732C5-1D8D-4676-9CA8-6559EE9C4B2D}"/>
            </a:ext>
          </a:extLst>
        </xdr:cNvPr>
        <xdr:cNvCxnSpPr/>
      </xdr:nvCxnSpPr>
      <xdr:spPr>
        <a:xfrm>
          <a:off x="1130300" y="10559415"/>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60</xdr:row>
      <xdr:rowOff>635</xdr:rowOff>
    </xdr:from>
    <xdr:ext cx="405130" cy="259080"/>
    <xdr:sp macro="" textlink="">
      <xdr:nvSpPr>
        <xdr:cNvPr id="199" name="n_1aveValue【橋りょう・トンネル】&#10;有形固定資産減価償却率">
          <a:extLst>
            <a:ext uri="{FF2B5EF4-FFF2-40B4-BE49-F238E27FC236}">
              <a16:creationId xmlns:a16="http://schemas.microsoft.com/office/drawing/2014/main" id="{107F01D0-18D4-44C9-9AD9-3747C4B56642}"/>
            </a:ext>
          </a:extLst>
        </xdr:cNvPr>
        <xdr:cNvSpPr txBox="1"/>
      </xdr:nvSpPr>
      <xdr:spPr>
        <a:xfrm>
          <a:off x="3582035" y="102876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66.9</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59</xdr:row>
      <xdr:rowOff>158750</xdr:rowOff>
    </xdr:from>
    <xdr:ext cx="404495" cy="259080"/>
    <xdr:sp macro="" textlink="">
      <xdr:nvSpPr>
        <xdr:cNvPr id="200" name="n_2aveValue【橋りょう・トンネル】&#10;有形固定資産減価償却率">
          <a:extLst>
            <a:ext uri="{FF2B5EF4-FFF2-40B4-BE49-F238E27FC236}">
              <a16:creationId xmlns:a16="http://schemas.microsoft.com/office/drawing/2014/main" id="{DF62F75B-8C87-4D09-9C33-52C8A4C1B825}"/>
            </a:ext>
          </a:extLst>
        </xdr:cNvPr>
        <xdr:cNvSpPr txBox="1"/>
      </xdr:nvSpPr>
      <xdr:spPr>
        <a:xfrm>
          <a:off x="2705735" y="1027430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66.1</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59</xdr:row>
      <xdr:rowOff>92075</xdr:rowOff>
    </xdr:from>
    <xdr:ext cx="404495" cy="259080"/>
    <xdr:sp macro="" textlink="">
      <xdr:nvSpPr>
        <xdr:cNvPr id="201" name="n_3aveValue【橋りょう・トンネル】&#10;有形固定資産減価償却率">
          <a:extLst>
            <a:ext uri="{FF2B5EF4-FFF2-40B4-BE49-F238E27FC236}">
              <a16:creationId xmlns:a16="http://schemas.microsoft.com/office/drawing/2014/main" id="{53F51D37-3CEB-4840-AE67-0F12C44B67A7}"/>
            </a:ext>
          </a:extLst>
        </xdr:cNvPr>
        <xdr:cNvSpPr txBox="1"/>
      </xdr:nvSpPr>
      <xdr:spPr>
        <a:xfrm>
          <a:off x="1816735" y="1020762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62.0</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59</xdr:row>
      <xdr:rowOff>65405</xdr:rowOff>
    </xdr:from>
    <xdr:ext cx="404495" cy="258445"/>
    <xdr:sp macro="" textlink="">
      <xdr:nvSpPr>
        <xdr:cNvPr id="202" name="n_4aveValue【橋りょう・トンネル】&#10;有形固定資産減価償却率">
          <a:extLst>
            <a:ext uri="{FF2B5EF4-FFF2-40B4-BE49-F238E27FC236}">
              <a16:creationId xmlns:a16="http://schemas.microsoft.com/office/drawing/2014/main" id="{57C2B9D7-BDCD-4D65-ADD1-CEC19F52B5E0}"/>
            </a:ext>
          </a:extLst>
        </xdr:cNvPr>
        <xdr:cNvSpPr txBox="1"/>
      </xdr:nvSpPr>
      <xdr:spPr>
        <a:xfrm>
          <a:off x="927735" y="1018095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60.4</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62</xdr:row>
      <xdr:rowOff>43815</xdr:rowOff>
    </xdr:from>
    <xdr:ext cx="405130" cy="258445"/>
    <xdr:sp macro="" textlink="">
      <xdr:nvSpPr>
        <xdr:cNvPr id="203" name="n_1mainValue【橋りょう・トンネル】&#10;有形固定資産減価償却率">
          <a:extLst>
            <a:ext uri="{FF2B5EF4-FFF2-40B4-BE49-F238E27FC236}">
              <a16:creationId xmlns:a16="http://schemas.microsoft.com/office/drawing/2014/main" id="{808BD0C3-28AB-4B99-B001-516692960E64}"/>
            </a:ext>
          </a:extLst>
        </xdr:cNvPr>
        <xdr:cNvSpPr txBox="1"/>
      </xdr:nvSpPr>
      <xdr:spPr>
        <a:xfrm>
          <a:off x="3582035" y="1067371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71.1</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62</xdr:row>
      <xdr:rowOff>19050</xdr:rowOff>
    </xdr:from>
    <xdr:ext cx="404495" cy="258445"/>
    <xdr:sp macro="" textlink="">
      <xdr:nvSpPr>
        <xdr:cNvPr id="204" name="n_2mainValue【橋りょう・トンネル】&#10;有形固定資産減価償却率">
          <a:extLst>
            <a:ext uri="{FF2B5EF4-FFF2-40B4-BE49-F238E27FC236}">
              <a16:creationId xmlns:a16="http://schemas.microsoft.com/office/drawing/2014/main" id="{E539FE3E-AAB9-4876-958C-A2519AD90EFB}"/>
            </a:ext>
          </a:extLst>
        </xdr:cNvPr>
        <xdr:cNvSpPr txBox="1"/>
      </xdr:nvSpPr>
      <xdr:spPr>
        <a:xfrm>
          <a:off x="2705735" y="1064895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69.6</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61</xdr:row>
      <xdr:rowOff>167640</xdr:rowOff>
    </xdr:from>
    <xdr:ext cx="404495" cy="258445"/>
    <xdr:sp macro="" textlink="">
      <xdr:nvSpPr>
        <xdr:cNvPr id="205" name="n_3mainValue【橋りょう・トンネル】&#10;有形固定資産減価償却率">
          <a:extLst>
            <a:ext uri="{FF2B5EF4-FFF2-40B4-BE49-F238E27FC236}">
              <a16:creationId xmlns:a16="http://schemas.microsoft.com/office/drawing/2014/main" id="{07AD7620-579A-44D9-B718-41B6B3A6C33F}"/>
            </a:ext>
          </a:extLst>
        </xdr:cNvPr>
        <xdr:cNvSpPr txBox="1"/>
      </xdr:nvSpPr>
      <xdr:spPr>
        <a:xfrm>
          <a:off x="1816735" y="1062609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68.2</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61</xdr:row>
      <xdr:rowOff>143510</xdr:rowOff>
    </xdr:from>
    <xdr:ext cx="404495" cy="258445"/>
    <xdr:sp macro="" textlink="">
      <xdr:nvSpPr>
        <xdr:cNvPr id="206" name="n_4mainValue【橋りょう・トンネル】&#10;有形固定資産減価償却率">
          <a:extLst>
            <a:ext uri="{FF2B5EF4-FFF2-40B4-BE49-F238E27FC236}">
              <a16:creationId xmlns:a16="http://schemas.microsoft.com/office/drawing/2014/main" id="{B2005787-F9BE-4EEE-81BA-098480BE4E83}"/>
            </a:ext>
          </a:extLst>
        </xdr:cNvPr>
        <xdr:cNvSpPr txBox="1"/>
      </xdr:nvSpPr>
      <xdr:spPr>
        <a:xfrm>
          <a:off x="927735" y="1060196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28E6AB5D-A905-40C6-B506-AC318DE69C27}"/>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BC8352CB-B9D9-4E77-B628-A4C83CA4D184}"/>
            </a:ext>
          </a:extLst>
        </xdr:cNvPr>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41BD2213-F724-4C77-B706-18A837FB483E}"/>
            </a:ext>
          </a:extLst>
        </xdr:cNvPr>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F92B5596-7A50-44F4-A8E5-B6250D7B5D81}"/>
            </a:ext>
          </a:extLst>
        </xdr:cNvPr>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B5FE2D69-3847-418E-92FF-BB9B9F1C558C}"/>
            </a:ext>
          </a:extLst>
        </xdr:cNvPr>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162,999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771ABCB2-4C4F-4724-920E-D0734BC1F537}"/>
            </a:ext>
          </a:extLst>
        </xdr:cNvPr>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297C20FC-65BD-40B8-81BC-BA9CD63A9EF0}"/>
            </a:ext>
          </a:extLst>
        </xdr:cNvPr>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257,754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34A40019-41CD-4CBA-B754-E8E710B8BCB8}"/>
            </a:ext>
          </a:extLst>
        </xdr:cNvPr>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250" cy="225425"/>
    <xdr:sp macro="" textlink="">
      <xdr:nvSpPr>
        <xdr:cNvPr id="215" name="テキスト ボックス 214">
          <a:extLst>
            <a:ext uri="{FF2B5EF4-FFF2-40B4-BE49-F238E27FC236}">
              <a16:creationId xmlns:a16="http://schemas.microsoft.com/office/drawing/2014/main" id="{352E231B-71D0-4CEB-A90B-E8B02365EF9F}"/>
            </a:ext>
          </a:extLst>
        </xdr:cNvPr>
        <xdr:cNvSpPr txBox="1"/>
      </xdr:nvSpPr>
      <xdr:spPr>
        <a:xfrm>
          <a:off x="6565900" y="89535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EF6EA94A-8296-4809-97EE-B7A2F37B62A2}"/>
            </a:ext>
          </a:extLst>
        </xdr:cNvPr>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98CEB9B2-DB56-4710-80E3-C4AFACBF9AD4}"/>
            </a:ext>
          </a:extLst>
        </xdr:cNvPr>
        <xdr:cNvCxnSpPr/>
      </xdr:nvCxnSpPr>
      <xdr:spPr>
        <a:xfrm>
          <a:off x="6604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63</xdr:row>
      <xdr:rowOff>105410</xdr:rowOff>
    </xdr:from>
    <xdr:ext cx="248285" cy="259080"/>
    <xdr:sp macro="" textlink="">
      <xdr:nvSpPr>
        <xdr:cNvPr id="218" name="テキスト ボックス 217">
          <a:extLst>
            <a:ext uri="{FF2B5EF4-FFF2-40B4-BE49-F238E27FC236}">
              <a16:creationId xmlns:a16="http://schemas.microsoft.com/office/drawing/2014/main" id="{D123F2C8-1ADE-4650-80C1-C85AEFF5B50F}"/>
            </a:ext>
          </a:extLst>
        </xdr:cNvPr>
        <xdr:cNvSpPr txBox="1"/>
      </xdr:nvSpPr>
      <xdr:spPr>
        <a:xfrm>
          <a:off x="6355080" y="1090676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50B5F88F-7C0E-45B4-BEA8-4CA5BF5B2672}"/>
            </a:ext>
          </a:extLst>
        </xdr:cNvPr>
        <xdr:cNvCxnSpPr/>
      </xdr:nvCxnSpPr>
      <xdr:spPr>
        <a:xfrm>
          <a:off x="6604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61</xdr:row>
      <xdr:rowOff>67310</xdr:rowOff>
    </xdr:from>
    <xdr:ext cx="594995" cy="259080"/>
    <xdr:sp macro="" textlink="">
      <xdr:nvSpPr>
        <xdr:cNvPr id="220" name="テキスト ボックス 219">
          <a:extLst>
            <a:ext uri="{FF2B5EF4-FFF2-40B4-BE49-F238E27FC236}">
              <a16:creationId xmlns:a16="http://schemas.microsoft.com/office/drawing/2014/main" id="{B1AA0579-3A1A-462D-982B-6E6283A59EA7}"/>
            </a:ext>
          </a:extLst>
        </xdr:cNvPr>
        <xdr:cNvSpPr txBox="1"/>
      </xdr:nvSpPr>
      <xdr:spPr>
        <a:xfrm>
          <a:off x="6008370" y="10525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79C011F3-D17D-46FA-9B9A-6D784816B8DA}"/>
            </a:ext>
          </a:extLst>
        </xdr:cNvPr>
        <xdr:cNvCxnSpPr/>
      </xdr:nvCxnSpPr>
      <xdr:spPr>
        <a:xfrm>
          <a:off x="6604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59</xdr:row>
      <xdr:rowOff>29210</xdr:rowOff>
    </xdr:from>
    <xdr:ext cx="594995" cy="258445"/>
    <xdr:sp macro="" textlink="">
      <xdr:nvSpPr>
        <xdr:cNvPr id="222" name="テキスト ボックス 221">
          <a:extLst>
            <a:ext uri="{FF2B5EF4-FFF2-40B4-BE49-F238E27FC236}">
              <a16:creationId xmlns:a16="http://schemas.microsoft.com/office/drawing/2014/main" id="{365117DE-3746-4CCA-BB32-E6A8DA66218F}"/>
            </a:ext>
          </a:extLst>
        </xdr:cNvPr>
        <xdr:cNvSpPr txBox="1"/>
      </xdr:nvSpPr>
      <xdr:spPr>
        <a:xfrm>
          <a:off x="6008370" y="1014476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D6410092-FEDE-4EC0-8053-1532BE1FCB2C}"/>
            </a:ext>
          </a:extLst>
        </xdr:cNvPr>
        <xdr:cNvCxnSpPr/>
      </xdr:nvCxnSpPr>
      <xdr:spPr>
        <a:xfrm>
          <a:off x="6604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56</xdr:row>
      <xdr:rowOff>162560</xdr:rowOff>
    </xdr:from>
    <xdr:ext cx="594995" cy="259080"/>
    <xdr:sp macro="" textlink="">
      <xdr:nvSpPr>
        <xdr:cNvPr id="224" name="テキスト ボックス 223">
          <a:extLst>
            <a:ext uri="{FF2B5EF4-FFF2-40B4-BE49-F238E27FC236}">
              <a16:creationId xmlns:a16="http://schemas.microsoft.com/office/drawing/2014/main" id="{F017DE89-D86F-4D47-B4AA-EBB33C2715B9}"/>
            </a:ext>
          </a:extLst>
        </xdr:cNvPr>
        <xdr:cNvSpPr txBox="1"/>
      </xdr:nvSpPr>
      <xdr:spPr>
        <a:xfrm>
          <a:off x="6008370" y="9763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D57288B5-E46B-4268-8077-8BB7B1C37D14}"/>
            </a:ext>
          </a:extLst>
        </xdr:cNvPr>
        <xdr:cNvCxnSpPr/>
      </xdr:nvCxnSpPr>
      <xdr:spPr>
        <a:xfrm>
          <a:off x="6604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54</xdr:row>
      <xdr:rowOff>124460</xdr:rowOff>
    </xdr:from>
    <xdr:ext cx="594995" cy="259080"/>
    <xdr:sp macro="" textlink="">
      <xdr:nvSpPr>
        <xdr:cNvPr id="226" name="テキスト ボックス 225">
          <a:extLst>
            <a:ext uri="{FF2B5EF4-FFF2-40B4-BE49-F238E27FC236}">
              <a16:creationId xmlns:a16="http://schemas.microsoft.com/office/drawing/2014/main" id="{69287B63-4399-4B23-85A4-70C152C141C7}"/>
            </a:ext>
          </a:extLst>
        </xdr:cNvPr>
        <xdr:cNvSpPr txBox="1"/>
      </xdr:nvSpPr>
      <xdr:spPr>
        <a:xfrm>
          <a:off x="6008370" y="93827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228B6403-8543-434C-BA0F-5DD22CA32527}"/>
            </a:ext>
          </a:extLst>
        </xdr:cNvPr>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52</xdr:row>
      <xdr:rowOff>86360</xdr:rowOff>
    </xdr:from>
    <xdr:ext cx="685165" cy="258445"/>
    <xdr:sp macro="" textlink="">
      <xdr:nvSpPr>
        <xdr:cNvPr id="228" name="テキスト ボックス 227">
          <a:extLst>
            <a:ext uri="{FF2B5EF4-FFF2-40B4-BE49-F238E27FC236}">
              <a16:creationId xmlns:a16="http://schemas.microsoft.com/office/drawing/2014/main" id="{65DFCE7F-2ADF-455A-BE8A-56A77F58CDEB}"/>
            </a:ext>
          </a:extLst>
        </xdr:cNvPr>
        <xdr:cNvSpPr txBox="1"/>
      </xdr:nvSpPr>
      <xdr:spPr>
        <a:xfrm>
          <a:off x="5918200" y="9001760"/>
          <a:ext cx="6851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C33BEF56-00B5-44BF-8315-B6CBD49A2851}"/>
            </a:ext>
          </a:extLst>
        </xdr:cNvPr>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128905</xdr:rowOff>
    </xdr:from>
    <xdr:to>
      <xdr:col>54</xdr:col>
      <xdr:colOff>189865</xdr:colOff>
      <xdr:row>64</xdr:row>
      <xdr:rowOff>60960</xdr:rowOff>
    </xdr:to>
    <xdr:cxnSp macro="">
      <xdr:nvCxnSpPr>
        <xdr:cNvPr id="230" name="直線コネクタ 229">
          <a:extLst>
            <a:ext uri="{FF2B5EF4-FFF2-40B4-BE49-F238E27FC236}">
              <a16:creationId xmlns:a16="http://schemas.microsoft.com/office/drawing/2014/main" id="{AB257375-48C9-4F3F-ABD8-E4252EC3996E}"/>
            </a:ext>
          </a:extLst>
        </xdr:cNvPr>
        <xdr:cNvCxnSpPr/>
      </xdr:nvCxnSpPr>
      <xdr:spPr>
        <a:xfrm flipV="1">
          <a:off x="10476865" y="9730105"/>
          <a:ext cx="0" cy="13036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64770</xdr:rowOff>
    </xdr:from>
    <xdr:ext cx="469900" cy="258445"/>
    <xdr:sp macro="" textlink="">
      <xdr:nvSpPr>
        <xdr:cNvPr id="231" name="【橋りょう・トンネル】&#10;一人当たり有形固定資産（償却資産）額最小値テキスト">
          <a:extLst>
            <a:ext uri="{FF2B5EF4-FFF2-40B4-BE49-F238E27FC236}">
              <a16:creationId xmlns:a16="http://schemas.microsoft.com/office/drawing/2014/main" id="{73DFE29C-1332-406A-9387-4C9B278450F1}"/>
            </a:ext>
          </a:extLst>
        </xdr:cNvPr>
        <xdr:cNvSpPr txBox="1"/>
      </xdr:nvSpPr>
      <xdr:spPr>
        <a:xfrm>
          <a:off x="10515600" y="1103757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8,140</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2" name="直線コネクタ 231">
          <a:extLst>
            <a:ext uri="{FF2B5EF4-FFF2-40B4-BE49-F238E27FC236}">
              <a16:creationId xmlns:a16="http://schemas.microsoft.com/office/drawing/2014/main" id="{CDD0C262-1B5F-40D4-8FE4-904171540526}"/>
            </a:ext>
          </a:extLst>
        </xdr:cNvPr>
        <xdr:cNvCxnSpPr/>
      </xdr:nvCxnSpPr>
      <xdr:spPr>
        <a:xfrm>
          <a:off x="10388600" y="110337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75565</xdr:rowOff>
    </xdr:from>
    <xdr:ext cx="598805" cy="258445"/>
    <xdr:sp macro="" textlink="">
      <xdr:nvSpPr>
        <xdr:cNvPr id="233" name="【橋りょう・トンネル】&#10;一人当たり有形固定資産（償却資産）額最大値テキスト">
          <a:extLst>
            <a:ext uri="{FF2B5EF4-FFF2-40B4-BE49-F238E27FC236}">
              <a16:creationId xmlns:a16="http://schemas.microsoft.com/office/drawing/2014/main" id="{40D96351-3344-40AC-BB27-1DA4F022D8BC}"/>
            </a:ext>
          </a:extLst>
        </xdr:cNvPr>
        <xdr:cNvSpPr txBox="1"/>
      </xdr:nvSpPr>
      <xdr:spPr>
        <a:xfrm>
          <a:off x="10515600" y="950531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692,356</a:t>
          </a:r>
          <a:endParaRPr kumimoji="1" lang="ja-JP" altLang="en-US" sz="1000" b="1">
            <a:latin typeface="ＭＳ Ｐゴシック"/>
            <a:ea typeface="ＭＳ Ｐゴシック"/>
          </a:endParaRPr>
        </a:p>
      </xdr:txBody>
    </xdr:sp>
    <xdr:clientData/>
  </xdr:oneCellAnchor>
  <xdr:twoCellAnchor>
    <xdr:from>
      <xdr:col>54</xdr:col>
      <xdr:colOff>101600</xdr:colOff>
      <xdr:row>56</xdr:row>
      <xdr:rowOff>128905</xdr:rowOff>
    </xdr:from>
    <xdr:to>
      <xdr:col>55</xdr:col>
      <xdr:colOff>88900</xdr:colOff>
      <xdr:row>56</xdr:row>
      <xdr:rowOff>128905</xdr:rowOff>
    </xdr:to>
    <xdr:cxnSp macro="">
      <xdr:nvCxnSpPr>
        <xdr:cNvPr id="234" name="直線コネクタ 233">
          <a:extLst>
            <a:ext uri="{FF2B5EF4-FFF2-40B4-BE49-F238E27FC236}">
              <a16:creationId xmlns:a16="http://schemas.microsoft.com/office/drawing/2014/main" id="{E799B4ED-CE68-4C85-BF0B-3AAED427EC83}"/>
            </a:ext>
          </a:extLst>
        </xdr:cNvPr>
        <xdr:cNvCxnSpPr/>
      </xdr:nvCxnSpPr>
      <xdr:spPr>
        <a:xfrm>
          <a:off x="10388600" y="97301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145415</xdr:rowOff>
    </xdr:from>
    <xdr:ext cx="598805" cy="258445"/>
    <xdr:sp macro="" textlink="">
      <xdr:nvSpPr>
        <xdr:cNvPr id="235" name="【橋りょう・トンネル】&#10;一人当たり有形固定資産（償却資産）額平均値テキスト">
          <a:extLst>
            <a:ext uri="{FF2B5EF4-FFF2-40B4-BE49-F238E27FC236}">
              <a16:creationId xmlns:a16="http://schemas.microsoft.com/office/drawing/2014/main" id="{5FBF8D9F-4816-4961-B390-819B242B3442}"/>
            </a:ext>
          </a:extLst>
        </xdr:cNvPr>
        <xdr:cNvSpPr txBox="1"/>
      </xdr:nvSpPr>
      <xdr:spPr>
        <a:xfrm>
          <a:off x="10515600" y="10432415"/>
          <a:ext cx="59880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285,741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60</xdr:row>
      <xdr:rowOff>167005</xdr:rowOff>
    </xdr:from>
    <xdr:to>
      <xdr:col>55</xdr:col>
      <xdr:colOff>50800</xdr:colOff>
      <xdr:row>61</xdr:row>
      <xdr:rowOff>97790</xdr:rowOff>
    </xdr:to>
    <xdr:sp macro="" textlink="">
      <xdr:nvSpPr>
        <xdr:cNvPr id="236" name="フローチャート: 判断 235">
          <a:extLst>
            <a:ext uri="{FF2B5EF4-FFF2-40B4-BE49-F238E27FC236}">
              <a16:creationId xmlns:a16="http://schemas.microsoft.com/office/drawing/2014/main" id="{768425A1-877A-49C7-8B44-77FAC67AA60D}"/>
            </a:ext>
          </a:extLst>
        </xdr:cNvPr>
        <xdr:cNvSpPr/>
      </xdr:nvSpPr>
      <xdr:spPr>
        <a:xfrm>
          <a:off x="10426700" y="104540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41910</xdr:rowOff>
    </xdr:from>
    <xdr:to>
      <xdr:col>50</xdr:col>
      <xdr:colOff>165100</xdr:colOff>
      <xdr:row>61</xdr:row>
      <xdr:rowOff>143510</xdr:rowOff>
    </xdr:to>
    <xdr:sp macro="" textlink="">
      <xdr:nvSpPr>
        <xdr:cNvPr id="237" name="フローチャート: 判断 236">
          <a:extLst>
            <a:ext uri="{FF2B5EF4-FFF2-40B4-BE49-F238E27FC236}">
              <a16:creationId xmlns:a16="http://schemas.microsoft.com/office/drawing/2014/main" id="{397CBFE9-53A2-45F0-ADB0-7CE2E81251F0}"/>
            </a:ext>
          </a:extLst>
        </xdr:cNvPr>
        <xdr:cNvSpPr/>
      </xdr:nvSpPr>
      <xdr:spPr>
        <a:xfrm>
          <a:off x="9588500" y="10500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55245</xdr:rowOff>
    </xdr:from>
    <xdr:to>
      <xdr:col>46</xdr:col>
      <xdr:colOff>38100</xdr:colOff>
      <xdr:row>61</xdr:row>
      <xdr:rowOff>156845</xdr:rowOff>
    </xdr:to>
    <xdr:sp macro="" textlink="">
      <xdr:nvSpPr>
        <xdr:cNvPr id="238" name="フローチャート: 判断 237">
          <a:extLst>
            <a:ext uri="{FF2B5EF4-FFF2-40B4-BE49-F238E27FC236}">
              <a16:creationId xmlns:a16="http://schemas.microsoft.com/office/drawing/2014/main" id="{8D444B9A-79F1-40D8-9138-73B94B5DED27}"/>
            </a:ext>
          </a:extLst>
        </xdr:cNvPr>
        <xdr:cNvSpPr/>
      </xdr:nvSpPr>
      <xdr:spPr>
        <a:xfrm>
          <a:off x="8699500" y="1051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34290</xdr:rowOff>
    </xdr:from>
    <xdr:to>
      <xdr:col>41</xdr:col>
      <xdr:colOff>101600</xdr:colOff>
      <xdr:row>61</xdr:row>
      <xdr:rowOff>135890</xdr:rowOff>
    </xdr:to>
    <xdr:sp macro="" textlink="">
      <xdr:nvSpPr>
        <xdr:cNvPr id="239" name="フローチャート: 判断 238">
          <a:extLst>
            <a:ext uri="{FF2B5EF4-FFF2-40B4-BE49-F238E27FC236}">
              <a16:creationId xmlns:a16="http://schemas.microsoft.com/office/drawing/2014/main" id="{E4E05CE4-EF76-482B-A88D-FA2F779B346D}"/>
            </a:ext>
          </a:extLst>
        </xdr:cNvPr>
        <xdr:cNvSpPr/>
      </xdr:nvSpPr>
      <xdr:spPr>
        <a:xfrm>
          <a:off x="7810500" y="1049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47625</xdr:rowOff>
    </xdr:from>
    <xdr:to>
      <xdr:col>36</xdr:col>
      <xdr:colOff>165100</xdr:colOff>
      <xdr:row>61</xdr:row>
      <xdr:rowOff>149225</xdr:rowOff>
    </xdr:to>
    <xdr:sp macro="" textlink="">
      <xdr:nvSpPr>
        <xdr:cNvPr id="240" name="フローチャート: 判断 239">
          <a:extLst>
            <a:ext uri="{FF2B5EF4-FFF2-40B4-BE49-F238E27FC236}">
              <a16:creationId xmlns:a16="http://schemas.microsoft.com/office/drawing/2014/main" id="{7068DD5B-DE5D-44D8-BC10-F98F8D343DBE}"/>
            </a:ext>
          </a:extLst>
        </xdr:cNvPr>
        <xdr:cNvSpPr/>
      </xdr:nvSpPr>
      <xdr:spPr>
        <a:xfrm>
          <a:off x="6921500" y="1050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111760</xdr:rowOff>
    </xdr:from>
    <xdr:ext cx="762000" cy="258445"/>
    <xdr:sp macro="" textlink="">
      <xdr:nvSpPr>
        <xdr:cNvPr id="241" name="テキスト ボックス 240">
          <a:extLst>
            <a:ext uri="{FF2B5EF4-FFF2-40B4-BE49-F238E27FC236}">
              <a16:creationId xmlns:a16="http://schemas.microsoft.com/office/drawing/2014/main" id="{018F9041-5550-4057-A853-485EDAE96018}"/>
            </a:ext>
          </a:extLst>
        </xdr:cNvPr>
        <xdr:cNvSpPr txBox="1"/>
      </xdr:nvSpPr>
      <xdr:spPr>
        <a:xfrm>
          <a:off x="102870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111760</xdr:rowOff>
    </xdr:from>
    <xdr:ext cx="762000" cy="258445"/>
    <xdr:sp macro="" textlink="">
      <xdr:nvSpPr>
        <xdr:cNvPr id="242" name="テキスト ボックス 241">
          <a:extLst>
            <a:ext uri="{FF2B5EF4-FFF2-40B4-BE49-F238E27FC236}">
              <a16:creationId xmlns:a16="http://schemas.microsoft.com/office/drawing/2014/main" id="{BFA8ED42-D56C-4BCC-A93C-91E3DEB97CEB}"/>
            </a:ext>
          </a:extLst>
        </xdr:cNvPr>
        <xdr:cNvSpPr txBox="1"/>
      </xdr:nvSpPr>
      <xdr:spPr>
        <a:xfrm>
          <a:off x="9448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66</xdr:row>
      <xdr:rowOff>111760</xdr:rowOff>
    </xdr:from>
    <xdr:ext cx="762000" cy="258445"/>
    <xdr:sp macro="" textlink="">
      <xdr:nvSpPr>
        <xdr:cNvPr id="243" name="テキスト ボックス 242">
          <a:extLst>
            <a:ext uri="{FF2B5EF4-FFF2-40B4-BE49-F238E27FC236}">
              <a16:creationId xmlns:a16="http://schemas.microsoft.com/office/drawing/2014/main" id="{41AB3FEE-0C96-415A-AAA5-5132694FC5A1}"/>
            </a:ext>
          </a:extLst>
        </xdr:cNvPr>
        <xdr:cNvSpPr txBox="1"/>
      </xdr:nvSpPr>
      <xdr:spPr>
        <a:xfrm>
          <a:off x="8559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111760</xdr:rowOff>
    </xdr:from>
    <xdr:ext cx="762000" cy="258445"/>
    <xdr:sp macro="" textlink="">
      <xdr:nvSpPr>
        <xdr:cNvPr id="244" name="テキスト ボックス 243">
          <a:extLst>
            <a:ext uri="{FF2B5EF4-FFF2-40B4-BE49-F238E27FC236}">
              <a16:creationId xmlns:a16="http://schemas.microsoft.com/office/drawing/2014/main" id="{A4E4B60C-EB71-4E1E-A994-B437B8F2BE16}"/>
            </a:ext>
          </a:extLst>
        </xdr:cNvPr>
        <xdr:cNvSpPr txBox="1"/>
      </xdr:nvSpPr>
      <xdr:spPr>
        <a:xfrm>
          <a:off x="7670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111760</xdr:rowOff>
    </xdr:from>
    <xdr:ext cx="762000" cy="258445"/>
    <xdr:sp macro="" textlink="">
      <xdr:nvSpPr>
        <xdr:cNvPr id="245" name="テキスト ボックス 244">
          <a:extLst>
            <a:ext uri="{FF2B5EF4-FFF2-40B4-BE49-F238E27FC236}">
              <a16:creationId xmlns:a16="http://schemas.microsoft.com/office/drawing/2014/main" id="{66C8C7CF-0885-4C0B-A873-FFED74EB402C}"/>
            </a:ext>
          </a:extLst>
        </xdr:cNvPr>
        <xdr:cNvSpPr txBox="1"/>
      </xdr:nvSpPr>
      <xdr:spPr>
        <a:xfrm>
          <a:off x="6781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56</xdr:row>
      <xdr:rowOff>103505</xdr:rowOff>
    </xdr:from>
    <xdr:to>
      <xdr:col>55</xdr:col>
      <xdr:colOff>50800</xdr:colOff>
      <xdr:row>57</xdr:row>
      <xdr:rowOff>33655</xdr:rowOff>
    </xdr:to>
    <xdr:sp macro="" textlink="">
      <xdr:nvSpPr>
        <xdr:cNvPr id="246" name="楕円 245">
          <a:extLst>
            <a:ext uri="{FF2B5EF4-FFF2-40B4-BE49-F238E27FC236}">
              <a16:creationId xmlns:a16="http://schemas.microsoft.com/office/drawing/2014/main" id="{DE52AF7F-C3EE-4740-80CA-4CD43290B603}"/>
            </a:ext>
          </a:extLst>
        </xdr:cNvPr>
        <xdr:cNvSpPr/>
      </xdr:nvSpPr>
      <xdr:spPr>
        <a:xfrm>
          <a:off x="10426700" y="970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56</xdr:row>
      <xdr:rowOff>31115</xdr:rowOff>
    </xdr:from>
    <xdr:ext cx="598805" cy="258445"/>
    <xdr:sp macro="" textlink="">
      <xdr:nvSpPr>
        <xdr:cNvPr id="247" name="【橋りょう・トンネル】&#10;一人当たり有形固定資産（償却資産）額該当値テキスト">
          <a:extLst>
            <a:ext uri="{FF2B5EF4-FFF2-40B4-BE49-F238E27FC236}">
              <a16:creationId xmlns:a16="http://schemas.microsoft.com/office/drawing/2014/main" id="{48D49284-95F2-4F2B-A134-6D86D6AB89EE}"/>
            </a:ext>
          </a:extLst>
        </xdr:cNvPr>
        <xdr:cNvSpPr txBox="1"/>
      </xdr:nvSpPr>
      <xdr:spPr>
        <a:xfrm>
          <a:off x="10515600" y="963231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679,127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56</xdr:row>
      <xdr:rowOff>133985</xdr:rowOff>
    </xdr:from>
    <xdr:to>
      <xdr:col>50</xdr:col>
      <xdr:colOff>165100</xdr:colOff>
      <xdr:row>57</xdr:row>
      <xdr:rowOff>64135</xdr:rowOff>
    </xdr:to>
    <xdr:sp macro="" textlink="">
      <xdr:nvSpPr>
        <xdr:cNvPr id="248" name="楕円 247">
          <a:extLst>
            <a:ext uri="{FF2B5EF4-FFF2-40B4-BE49-F238E27FC236}">
              <a16:creationId xmlns:a16="http://schemas.microsoft.com/office/drawing/2014/main" id="{170D7667-7D4B-472B-8D54-4C485E3BA349}"/>
            </a:ext>
          </a:extLst>
        </xdr:cNvPr>
        <xdr:cNvSpPr/>
      </xdr:nvSpPr>
      <xdr:spPr>
        <a:xfrm>
          <a:off x="9588500" y="973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154940</xdr:rowOff>
    </xdr:from>
    <xdr:to>
      <xdr:col>55</xdr:col>
      <xdr:colOff>0</xdr:colOff>
      <xdr:row>57</xdr:row>
      <xdr:rowOff>13335</xdr:rowOff>
    </xdr:to>
    <xdr:cxnSp macro="">
      <xdr:nvCxnSpPr>
        <xdr:cNvPr id="249" name="直線コネクタ 248">
          <a:extLst>
            <a:ext uri="{FF2B5EF4-FFF2-40B4-BE49-F238E27FC236}">
              <a16:creationId xmlns:a16="http://schemas.microsoft.com/office/drawing/2014/main" id="{E057AB2D-F8DE-4607-B4E2-47F5A5F3FD4B}"/>
            </a:ext>
          </a:extLst>
        </xdr:cNvPr>
        <xdr:cNvCxnSpPr/>
      </xdr:nvCxnSpPr>
      <xdr:spPr>
        <a:xfrm flipV="1">
          <a:off x="9639300" y="9756140"/>
          <a:ext cx="8382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158750</xdr:rowOff>
    </xdr:from>
    <xdr:to>
      <xdr:col>46</xdr:col>
      <xdr:colOff>38100</xdr:colOff>
      <xdr:row>57</xdr:row>
      <xdr:rowOff>88900</xdr:rowOff>
    </xdr:to>
    <xdr:sp macro="" textlink="">
      <xdr:nvSpPr>
        <xdr:cNvPr id="250" name="楕円 249">
          <a:extLst>
            <a:ext uri="{FF2B5EF4-FFF2-40B4-BE49-F238E27FC236}">
              <a16:creationId xmlns:a16="http://schemas.microsoft.com/office/drawing/2014/main" id="{1C7E1030-3DA6-4D06-8015-F75E1E930F1A}"/>
            </a:ext>
          </a:extLst>
        </xdr:cNvPr>
        <xdr:cNvSpPr/>
      </xdr:nvSpPr>
      <xdr:spPr>
        <a:xfrm>
          <a:off x="8699500" y="975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13335</xdr:rowOff>
    </xdr:from>
    <xdr:to>
      <xdr:col>50</xdr:col>
      <xdr:colOff>114300</xdr:colOff>
      <xdr:row>57</xdr:row>
      <xdr:rowOff>38100</xdr:rowOff>
    </xdr:to>
    <xdr:cxnSp macro="">
      <xdr:nvCxnSpPr>
        <xdr:cNvPr id="251" name="直線コネクタ 250">
          <a:extLst>
            <a:ext uri="{FF2B5EF4-FFF2-40B4-BE49-F238E27FC236}">
              <a16:creationId xmlns:a16="http://schemas.microsoft.com/office/drawing/2014/main" id="{870E67DD-15E3-4CBD-B0F3-8EC0B93DE2F6}"/>
            </a:ext>
          </a:extLst>
        </xdr:cNvPr>
        <xdr:cNvCxnSpPr/>
      </xdr:nvCxnSpPr>
      <xdr:spPr>
        <a:xfrm flipV="1">
          <a:off x="8750300" y="9785985"/>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19685</xdr:rowOff>
    </xdr:from>
    <xdr:to>
      <xdr:col>41</xdr:col>
      <xdr:colOff>101600</xdr:colOff>
      <xdr:row>57</xdr:row>
      <xdr:rowOff>121285</xdr:rowOff>
    </xdr:to>
    <xdr:sp macro="" textlink="">
      <xdr:nvSpPr>
        <xdr:cNvPr id="252" name="楕円 251">
          <a:extLst>
            <a:ext uri="{FF2B5EF4-FFF2-40B4-BE49-F238E27FC236}">
              <a16:creationId xmlns:a16="http://schemas.microsoft.com/office/drawing/2014/main" id="{935C141E-3086-4070-AC42-B2A59D63D681}"/>
            </a:ext>
          </a:extLst>
        </xdr:cNvPr>
        <xdr:cNvSpPr/>
      </xdr:nvSpPr>
      <xdr:spPr>
        <a:xfrm>
          <a:off x="7810500" y="979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57</xdr:row>
      <xdr:rowOff>38100</xdr:rowOff>
    </xdr:from>
    <xdr:to>
      <xdr:col>45</xdr:col>
      <xdr:colOff>177800</xdr:colOff>
      <xdr:row>57</xdr:row>
      <xdr:rowOff>70485</xdr:rowOff>
    </xdr:to>
    <xdr:cxnSp macro="">
      <xdr:nvCxnSpPr>
        <xdr:cNvPr id="253" name="直線コネクタ 252">
          <a:extLst>
            <a:ext uri="{FF2B5EF4-FFF2-40B4-BE49-F238E27FC236}">
              <a16:creationId xmlns:a16="http://schemas.microsoft.com/office/drawing/2014/main" id="{F5B4EF28-4CCD-4688-9811-1CB09917E2BB}"/>
            </a:ext>
          </a:extLst>
        </xdr:cNvPr>
        <xdr:cNvCxnSpPr/>
      </xdr:nvCxnSpPr>
      <xdr:spPr>
        <a:xfrm flipV="1">
          <a:off x="7861300" y="9810750"/>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57</xdr:row>
      <xdr:rowOff>40640</xdr:rowOff>
    </xdr:from>
    <xdr:to>
      <xdr:col>36</xdr:col>
      <xdr:colOff>165100</xdr:colOff>
      <xdr:row>57</xdr:row>
      <xdr:rowOff>142240</xdr:rowOff>
    </xdr:to>
    <xdr:sp macro="" textlink="">
      <xdr:nvSpPr>
        <xdr:cNvPr id="254" name="楕円 253">
          <a:extLst>
            <a:ext uri="{FF2B5EF4-FFF2-40B4-BE49-F238E27FC236}">
              <a16:creationId xmlns:a16="http://schemas.microsoft.com/office/drawing/2014/main" id="{3E854335-F6B5-4634-A02F-6F3BD037BC17}"/>
            </a:ext>
          </a:extLst>
        </xdr:cNvPr>
        <xdr:cNvSpPr/>
      </xdr:nvSpPr>
      <xdr:spPr>
        <a:xfrm>
          <a:off x="6921500" y="981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57</xdr:row>
      <xdr:rowOff>70485</xdr:rowOff>
    </xdr:from>
    <xdr:to>
      <xdr:col>41</xdr:col>
      <xdr:colOff>50800</xdr:colOff>
      <xdr:row>57</xdr:row>
      <xdr:rowOff>91440</xdr:rowOff>
    </xdr:to>
    <xdr:cxnSp macro="">
      <xdr:nvCxnSpPr>
        <xdr:cNvPr id="255" name="直線コネクタ 254">
          <a:extLst>
            <a:ext uri="{FF2B5EF4-FFF2-40B4-BE49-F238E27FC236}">
              <a16:creationId xmlns:a16="http://schemas.microsoft.com/office/drawing/2014/main" id="{D89D484D-B6B2-49A3-AF24-A7F875BFB7ED}"/>
            </a:ext>
          </a:extLst>
        </xdr:cNvPr>
        <xdr:cNvCxnSpPr/>
      </xdr:nvCxnSpPr>
      <xdr:spPr>
        <a:xfrm flipV="1">
          <a:off x="6972300" y="9843135"/>
          <a:ext cx="8890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182880</xdr:colOff>
      <xdr:row>61</xdr:row>
      <xdr:rowOff>134620</xdr:rowOff>
    </xdr:from>
    <xdr:ext cx="598170" cy="258445"/>
    <xdr:sp macro="" textlink="">
      <xdr:nvSpPr>
        <xdr:cNvPr id="256" name="n_1aveValue【橋りょう・トンネル】&#10;一人当たり有形固定資産（償却資産）額">
          <a:extLst>
            <a:ext uri="{FF2B5EF4-FFF2-40B4-BE49-F238E27FC236}">
              <a16:creationId xmlns:a16="http://schemas.microsoft.com/office/drawing/2014/main" id="{188673EF-09C2-4B64-843F-20AAAF6EDE1C}"/>
            </a:ext>
          </a:extLst>
        </xdr:cNvPr>
        <xdr:cNvSpPr txBox="1"/>
      </xdr:nvSpPr>
      <xdr:spPr>
        <a:xfrm>
          <a:off x="9326880" y="10593070"/>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261,297</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68580</xdr:colOff>
      <xdr:row>61</xdr:row>
      <xdr:rowOff>147955</xdr:rowOff>
    </xdr:from>
    <xdr:ext cx="598170" cy="258445"/>
    <xdr:sp macro="" textlink="">
      <xdr:nvSpPr>
        <xdr:cNvPr id="257" name="n_2aveValue【橋りょう・トンネル】&#10;一人当たり有形固定資産（償却資産）額">
          <a:extLst>
            <a:ext uri="{FF2B5EF4-FFF2-40B4-BE49-F238E27FC236}">
              <a16:creationId xmlns:a16="http://schemas.microsoft.com/office/drawing/2014/main" id="{10211566-6EAB-4A7F-AB23-97136BB0C896}"/>
            </a:ext>
          </a:extLst>
        </xdr:cNvPr>
        <xdr:cNvSpPr txBox="1"/>
      </xdr:nvSpPr>
      <xdr:spPr>
        <a:xfrm>
          <a:off x="8450580" y="10606405"/>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254,313</a:t>
          </a:r>
          <a:endParaRPr kumimoji="1" lang="ja-JP" altLang="en-US" sz="1000" b="1">
            <a:solidFill>
              <a:srgbClr val="000080"/>
            </a:solidFill>
            <a:latin typeface="ＭＳ Ｐゴシック"/>
            <a:ea typeface="ＭＳ Ｐゴシック"/>
          </a:endParaRPr>
        </a:p>
      </xdr:txBody>
    </xdr:sp>
    <xdr:clientData/>
  </xdr:oneCellAnchor>
  <xdr:oneCellAnchor>
    <xdr:from>
      <xdr:col>39</xdr:col>
      <xdr:colOff>132080</xdr:colOff>
      <xdr:row>61</xdr:row>
      <xdr:rowOff>127000</xdr:rowOff>
    </xdr:from>
    <xdr:ext cx="598170" cy="259080"/>
    <xdr:sp macro="" textlink="">
      <xdr:nvSpPr>
        <xdr:cNvPr id="258" name="n_3aveValue【橋りょう・トンネル】&#10;一人当たり有形固定資産（償却資産）額">
          <a:extLst>
            <a:ext uri="{FF2B5EF4-FFF2-40B4-BE49-F238E27FC236}">
              <a16:creationId xmlns:a16="http://schemas.microsoft.com/office/drawing/2014/main" id="{877658EE-A5F7-4430-9929-941FF3D85B9A}"/>
            </a:ext>
          </a:extLst>
        </xdr:cNvPr>
        <xdr:cNvSpPr txBox="1"/>
      </xdr:nvSpPr>
      <xdr:spPr>
        <a:xfrm>
          <a:off x="7561580" y="1058545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265,291</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5080</xdr:colOff>
      <xdr:row>61</xdr:row>
      <xdr:rowOff>140970</xdr:rowOff>
    </xdr:from>
    <xdr:ext cx="598170" cy="259080"/>
    <xdr:sp macro="" textlink="">
      <xdr:nvSpPr>
        <xdr:cNvPr id="259" name="n_4aveValue【橋りょう・トンネル】&#10;一人当たり有形固定資産（償却資産）額">
          <a:extLst>
            <a:ext uri="{FF2B5EF4-FFF2-40B4-BE49-F238E27FC236}">
              <a16:creationId xmlns:a16="http://schemas.microsoft.com/office/drawing/2014/main" id="{F3505584-4186-4539-97C6-411794BC1DBB}"/>
            </a:ext>
          </a:extLst>
        </xdr:cNvPr>
        <xdr:cNvSpPr txBox="1"/>
      </xdr:nvSpPr>
      <xdr:spPr>
        <a:xfrm>
          <a:off x="6672580" y="1059942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258,169</a:t>
          </a:r>
          <a:endParaRPr kumimoji="1" lang="ja-JP" altLang="en-US" sz="1000" b="1">
            <a:solidFill>
              <a:srgbClr val="000080"/>
            </a:solidFill>
            <a:latin typeface="ＭＳ Ｐゴシック"/>
            <a:ea typeface="ＭＳ Ｐゴシック"/>
          </a:endParaRPr>
        </a:p>
      </xdr:txBody>
    </xdr:sp>
    <xdr:clientData/>
  </xdr:oneCellAnchor>
  <xdr:oneCellAnchor>
    <xdr:from>
      <xdr:col>48</xdr:col>
      <xdr:colOff>182880</xdr:colOff>
      <xdr:row>55</xdr:row>
      <xdr:rowOff>80645</xdr:rowOff>
    </xdr:from>
    <xdr:ext cx="598170" cy="259080"/>
    <xdr:sp macro="" textlink="">
      <xdr:nvSpPr>
        <xdr:cNvPr id="260" name="n_1mainValue【橋りょう・トンネル】&#10;一人当たり有形固定資産（償却資産）額">
          <a:extLst>
            <a:ext uri="{FF2B5EF4-FFF2-40B4-BE49-F238E27FC236}">
              <a16:creationId xmlns:a16="http://schemas.microsoft.com/office/drawing/2014/main" id="{A87D594B-2D22-4D03-A7AC-5BBBF763B472}"/>
            </a:ext>
          </a:extLst>
        </xdr:cNvPr>
        <xdr:cNvSpPr txBox="1"/>
      </xdr:nvSpPr>
      <xdr:spPr>
        <a:xfrm>
          <a:off x="9326880" y="9510395"/>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663,134</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68580</xdr:colOff>
      <xdr:row>55</xdr:row>
      <xdr:rowOff>105410</xdr:rowOff>
    </xdr:from>
    <xdr:ext cx="598170" cy="259080"/>
    <xdr:sp macro="" textlink="">
      <xdr:nvSpPr>
        <xdr:cNvPr id="261" name="n_2mainValue【橋りょう・トンネル】&#10;一人当たり有形固定資産（償却資産）額">
          <a:extLst>
            <a:ext uri="{FF2B5EF4-FFF2-40B4-BE49-F238E27FC236}">
              <a16:creationId xmlns:a16="http://schemas.microsoft.com/office/drawing/2014/main" id="{540CB23D-6DDB-479F-AD89-2CEEB222D8A3}"/>
            </a:ext>
          </a:extLst>
        </xdr:cNvPr>
        <xdr:cNvSpPr txBox="1"/>
      </xdr:nvSpPr>
      <xdr:spPr>
        <a:xfrm>
          <a:off x="8450580" y="953516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649,905</a:t>
          </a:r>
          <a:endParaRPr kumimoji="1" lang="ja-JP" altLang="en-US" sz="1000" b="1">
            <a:solidFill>
              <a:srgbClr val="FF0000"/>
            </a:solidFill>
            <a:latin typeface="ＭＳ Ｐゴシック"/>
            <a:ea typeface="ＭＳ Ｐゴシック"/>
          </a:endParaRPr>
        </a:p>
      </xdr:txBody>
    </xdr:sp>
    <xdr:clientData/>
  </xdr:oneCellAnchor>
  <xdr:oneCellAnchor>
    <xdr:from>
      <xdr:col>39</xdr:col>
      <xdr:colOff>132080</xdr:colOff>
      <xdr:row>55</xdr:row>
      <xdr:rowOff>137795</xdr:rowOff>
    </xdr:from>
    <xdr:ext cx="598170" cy="259080"/>
    <xdr:sp macro="" textlink="">
      <xdr:nvSpPr>
        <xdr:cNvPr id="262" name="n_3mainValue【橋りょう・トンネル】&#10;一人当たり有形固定資産（償却資産）額">
          <a:extLst>
            <a:ext uri="{FF2B5EF4-FFF2-40B4-BE49-F238E27FC236}">
              <a16:creationId xmlns:a16="http://schemas.microsoft.com/office/drawing/2014/main" id="{9981568F-8C65-49A8-BE0D-3C991A6D4037}"/>
            </a:ext>
          </a:extLst>
        </xdr:cNvPr>
        <xdr:cNvSpPr txBox="1"/>
      </xdr:nvSpPr>
      <xdr:spPr>
        <a:xfrm>
          <a:off x="7561580" y="9567545"/>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632,852</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5080</xdr:colOff>
      <xdr:row>55</xdr:row>
      <xdr:rowOff>158750</xdr:rowOff>
    </xdr:from>
    <xdr:ext cx="598170" cy="259080"/>
    <xdr:sp macro="" textlink="">
      <xdr:nvSpPr>
        <xdr:cNvPr id="263" name="n_4mainValue【橋りょう・トンネル】&#10;一人当たり有形固定資産（償却資産）額">
          <a:extLst>
            <a:ext uri="{FF2B5EF4-FFF2-40B4-BE49-F238E27FC236}">
              <a16:creationId xmlns:a16="http://schemas.microsoft.com/office/drawing/2014/main" id="{EC05C5A8-074F-42D8-85F5-9F5A4937143D}"/>
            </a:ext>
          </a:extLst>
        </xdr:cNvPr>
        <xdr:cNvSpPr txBox="1"/>
      </xdr:nvSpPr>
      <xdr:spPr>
        <a:xfrm>
          <a:off x="6672580" y="958850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622,164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4F6F8ACF-664E-4E89-8FF2-F6E881E7183D}"/>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7D1ED38E-25DC-4677-A5E4-4FFAC1905433}"/>
            </a:ext>
          </a:extLst>
        </xdr:cNvPr>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F63C8F72-A133-404C-A206-7A7F6D9ECE21}"/>
            </a:ext>
          </a:extLst>
        </xdr:cNvPr>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24/26</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51055EB-0DB1-427A-BE71-047814D546AB}"/>
            </a:ext>
          </a:extLst>
        </xdr:cNvPr>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F601D78-7B5D-4823-8A75-31BFBCDEEE8B}"/>
            </a:ext>
          </a:extLst>
        </xdr:cNvPr>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DB6A65A0-3F2F-4888-A6F0-486BD39F2DF3}"/>
            </a:ext>
          </a:extLst>
        </xdr:cNvPr>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5A3D8606-A1F2-463A-BFA9-D32E19D55375}"/>
            </a:ext>
          </a:extLst>
        </xdr:cNvPr>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3368646F-1D41-4B17-A99F-83B3B9479B26}"/>
            </a:ext>
          </a:extLst>
        </xdr:cNvPr>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7815" cy="224790"/>
    <xdr:sp macro="" textlink="">
      <xdr:nvSpPr>
        <xdr:cNvPr id="272" name="テキスト ボックス 271">
          <a:extLst>
            <a:ext uri="{FF2B5EF4-FFF2-40B4-BE49-F238E27FC236}">
              <a16:creationId xmlns:a16="http://schemas.microsoft.com/office/drawing/2014/main" id="{BB42CE8F-6F0B-4906-8A12-501349E2A1FB}"/>
            </a:ext>
          </a:extLst>
        </xdr:cNvPr>
        <xdr:cNvSpPr txBox="1"/>
      </xdr:nvSpPr>
      <xdr:spPr>
        <a:xfrm>
          <a:off x="723900" y="12763500"/>
          <a:ext cx="29781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E23950F7-FB93-4649-B2F4-AA168D0D8B3F}"/>
            </a:ext>
          </a:extLst>
        </xdr:cNvPr>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88</xdr:row>
      <xdr:rowOff>10160</xdr:rowOff>
    </xdr:from>
    <xdr:ext cx="466725" cy="259080"/>
    <xdr:sp macro="" textlink="">
      <xdr:nvSpPr>
        <xdr:cNvPr id="274" name="テキスト ボックス 273">
          <a:extLst>
            <a:ext uri="{FF2B5EF4-FFF2-40B4-BE49-F238E27FC236}">
              <a16:creationId xmlns:a16="http://schemas.microsoft.com/office/drawing/2014/main" id="{AE30EF65-B909-46B3-A7F0-0676995A73C3}"/>
            </a:ext>
          </a:extLst>
        </xdr:cNvPr>
        <xdr:cNvSpPr txBox="1"/>
      </xdr:nvSpPr>
      <xdr:spPr>
        <a:xfrm>
          <a:off x="294640" y="15097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DE0E35C3-42BE-4465-9497-962D00FC9DE3}"/>
            </a:ext>
          </a:extLst>
        </xdr:cNvPr>
        <xdr:cNvCxnSpPr/>
      </xdr:nvCxnSpPr>
      <xdr:spPr>
        <a:xfrm>
          <a:off x="762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85</xdr:row>
      <xdr:rowOff>143510</xdr:rowOff>
    </xdr:from>
    <xdr:ext cx="466725" cy="258445"/>
    <xdr:sp macro="" textlink="">
      <xdr:nvSpPr>
        <xdr:cNvPr id="276" name="テキスト ボックス 275">
          <a:extLst>
            <a:ext uri="{FF2B5EF4-FFF2-40B4-BE49-F238E27FC236}">
              <a16:creationId xmlns:a16="http://schemas.microsoft.com/office/drawing/2014/main" id="{CDF2371B-B198-497C-9B0B-9303C5C75907}"/>
            </a:ext>
          </a:extLst>
        </xdr:cNvPr>
        <xdr:cNvSpPr txBox="1"/>
      </xdr:nvSpPr>
      <xdr:spPr>
        <a:xfrm>
          <a:off x="294640" y="14716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58B7792E-76EB-44E2-94E3-D45E4B71CCF2}"/>
            </a:ext>
          </a:extLst>
        </xdr:cNvPr>
        <xdr:cNvCxnSpPr/>
      </xdr:nvCxnSpPr>
      <xdr:spPr>
        <a:xfrm>
          <a:off x="762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83</xdr:row>
      <xdr:rowOff>105410</xdr:rowOff>
    </xdr:from>
    <xdr:ext cx="403225" cy="259080"/>
    <xdr:sp macro="" textlink="">
      <xdr:nvSpPr>
        <xdr:cNvPr id="278" name="テキスト ボックス 277">
          <a:extLst>
            <a:ext uri="{FF2B5EF4-FFF2-40B4-BE49-F238E27FC236}">
              <a16:creationId xmlns:a16="http://schemas.microsoft.com/office/drawing/2014/main" id="{705D47C6-AC83-4801-BCEC-BAF2059104A3}"/>
            </a:ext>
          </a:extLst>
        </xdr:cNvPr>
        <xdr:cNvSpPr txBox="1"/>
      </xdr:nvSpPr>
      <xdr:spPr>
        <a:xfrm>
          <a:off x="358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CCE8703E-4EE0-49B4-A182-B1D97FB8548B}"/>
            </a:ext>
          </a:extLst>
        </xdr:cNvPr>
        <xdr:cNvCxnSpPr/>
      </xdr:nvCxnSpPr>
      <xdr:spPr>
        <a:xfrm>
          <a:off x="762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81</xdr:row>
      <xdr:rowOff>67310</xdr:rowOff>
    </xdr:from>
    <xdr:ext cx="403225" cy="259080"/>
    <xdr:sp macro="" textlink="">
      <xdr:nvSpPr>
        <xdr:cNvPr id="280" name="テキスト ボックス 279">
          <a:extLst>
            <a:ext uri="{FF2B5EF4-FFF2-40B4-BE49-F238E27FC236}">
              <a16:creationId xmlns:a16="http://schemas.microsoft.com/office/drawing/2014/main" id="{B6AF6CF1-B302-463A-810A-02AEFCC2FFD3}"/>
            </a:ext>
          </a:extLst>
        </xdr:cNvPr>
        <xdr:cNvSpPr txBox="1"/>
      </xdr:nvSpPr>
      <xdr:spPr>
        <a:xfrm>
          <a:off x="358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EC19B45A-8B3A-46DB-A1A7-FBBEB7F1D3E1}"/>
            </a:ext>
          </a:extLst>
        </xdr:cNvPr>
        <xdr:cNvCxnSpPr/>
      </xdr:nvCxnSpPr>
      <xdr:spPr>
        <a:xfrm>
          <a:off x="762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79</xdr:row>
      <xdr:rowOff>29210</xdr:rowOff>
    </xdr:from>
    <xdr:ext cx="403225" cy="258445"/>
    <xdr:sp macro="" textlink="">
      <xdr:nvSpPr>
        <xdr:cNvPr id="282" name="テキスト ボックス 281">
          <a:extLst>
            <a:ext uri="{FF2B5EF4-FFF2-40B4-BE49-F238E27FC236}">
              <a16:creationId xmlns:a16="http://schemas.microsoft.com/office/drawing/2014/main" id="{8AAA57E2-D756-482E-99DB-0702E1CDDBA4}"/>
            </a:ext>
          </a:extLst>
        </xdr:cNvPr>
        <xdr:cNvSpPr txBox="1"/>
      </xdr:nvSpPr>
      <xdr:spPr>
        <a:xfrm>
          <a:off x="358775" y="1357376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F3D19B38-B23D-4CFA-913C-1AF249133254}"/>
            </a:ext>
          </a:extLst>
        </xdr:cNvPr>
        <xdr:cNvCxnSpPr/>
      </xdr:nvCxnSpPr>
      <xdr:spPr>
        <a:xfrm>
          <a:off x="762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76</xdr:row>
      <xdr:rowOff>162560</xdr:rowOff>
    </xdr:from>
    <xdr:ext cx="403225" cy="259080"/>
    <xdr:sp macro="" textlink="">
      <xdr:nvSpPr>
        <xdr:cNvPr id="284" name="テキスト ボックス 283">
          <a:extLst>
            <a:ext uri="{FF2B5EF4-FFF2-40B4-BE49-F238E27FC236}">
              <a16:creationId xmlns:a16="http://schemas.microsoft.com/office/drawing/2014/main" id="{6198B338-7905-4B30-81AD-AD854FB945A5}"/>
            </a:ext>
          </a:extLst>
        </xdr:cNvPr>
        <xdr:cNvSpPr txBox="1"/>
      </xdr:nvSpPr>
      <xdr:spPr>
        <a:xfrm>
          <a:off x="358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EDC0938A-96A2-4C02-B517-F943CA9C31A7}"/>
            </a:ext>
          </a:extLst>
        </xdr:cNvPr>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74</xdr:row>
      <xdr:rowOff>124460</xdr:rowOff>
    </xdr:from>
    <xdr:ext cx="338455" cy="259080"/>
    <xdr:sp macro="" textlink="">
      <xdr:nvSpPr>
        <xdr:cNvPr id="286" name="テキスト ボックス 285">
          <a:extLst>
            <a:ext uri="{FF2B5EF4-FFF2-40B4-BE49-F238E27FC236}">
              <a16:creationId xmlns:a16="http://schemas.microsoft.com/office/drawing/2014/main" id="{524E962B-F7E3-460F-8142-A944EAE28627}"/>
            </a:ext>
          </a:extLst>
        </xdr:cNvPr>
        <xdr:cNvSpPr txBox="1"/>
      </xdr:nvSpPr>
      <xdr:spPr>
        <a:xfrm>
          <a:off x="422910" y="12811760"/>
          <a:ext cx="338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FA88C896-88E3-4324-A7B0-305A6F11530E}"/>
            </a:ext>
          </a:extLst>
        </xdr:cNvPr>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116205</xdr:rowOff>
    </xdr:from>
    <xdr:to>
      <xdr:col>24</xdr:col>
      <xdr:colOff>62865</xdr:colOff>
      <xdr:row>86</xdr:row>
      <xdr:rowOff>95250</xdr:rowOff>
    </xdr:to>
    <xdr:cxnSp macro="">
      <xdr:nvCxnSpPr>
        <xdr:cNvPr id="288" name="直線コネクタ 287">
          <a:extLst>
            <a:ext uri="{FF2B5EF4-FFF2-40B4-BE49-F238E27FC236}">
              <a16:creationId xmlns:a16="http://schemas.microsoft.com/office/drawing/2014/main" id="{F6B96C13-82DF-4D66-9CAE-59AF4D08530A}"/>
            </a:ext>
          </a:extLst>
        </xdr:cNvPr>
        <xdr:cNvCxnSpPr/>
      </xdr:nvCxnSpPr>
      <xdr:spPr>
        <a:xfrm flipV="1">
          <a:off x="4634865" y="13317855"/>
          <a:ext cx="0" cy="15220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99060</xdr:rowOff>
    </xdr:from>
    <xdr:ext cx="405130" cy="258445"/>
    <xdr:sp macro="" textlink="">
      <xdr:nvSpPr>
        <xdr:cNvPr id="289" name="【公営住宅】&#10;有形固定資産減価償却率最小値テキスト">
          <a:extLst>
            <a:ext uri="{FF2B5EF4-FFF2-40B4-BE49-F238E27FC236}">
              <a16:creationId xmlns:a16="http://schemas.microsoft.com/office/drawing/2014/main" id="{BA6D1BC5-1C2A-4E5F-8833-2CE6253E8E72}"/>
            </a:ext>
          </a:extLst>
        </xdr:cNvPr>
        <xdr:cNvSpPr txBox="1"/>
      </xdr:nvSpPr>
      <xdr:spPr>
        <a:xfrm>
          <a:off x="4673600" y="1484376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99.0</a:t>
          </a:r>
          <a:endParaRPr kumimoji="1" lang="ja-JP" altLang="en-US" sz="1000" b="1">
            <a:latin typeface="ＭＳ Ｐゴシック"/>
            <a:ea typeface="ＭＳ Ｐゴシック"/>
          </a:endParaRPr>
        </a:p>
      </xdr:txBody>
    </xdr:sp>
    <xdr:clientData/>
  </xdr:oneCellAnchor>
  <xdr:twoCellAnchor>
    <xdr:from>
      <xdr:col>23</xdr:col>
      <xdr:colOff>165100</xdr:colOff>
      <xdr:row>86</xdr:row>
      <xdr:rowOff>95250</xdr:rowOff>
    </xdr:from>
    <xdr:to>
      <xdr:col>24</xdr:col>
      <xdr:colOff>152400</xdr:colOff>
      <xdr:row>86</xdr:row>
      <xdr:rowOff>95250</xdr:rowOff>
    </xdr:to>
    <xdr:cxnSp macro="">
      <xdr:nvCxnSpPr>
        <xdr:cNvPr id="290" name="直線コネクタ 289">
          <a:extLst>
            <a:ext uri="{FF2B5EF4-FFF2-40B4-BE49-F238E27FC236}">
              <a16:creationId xmlns:a16="http://schemas.microsoft.com/office/drawing/2014/main" id="{EFE2395D-94B7-497E-A502-C1483439B11E}"/>
            </a:ext>
          </a:extLst>
        </xdr:cNvPr>
        <xdr:cNvCxnSpPr/>
      </xdr:nvCxnSpPr>
      <xdr:spPr>
        <a:xfrm>
          <a:off x="4546600" y="148399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63500</xdr:rowOff>
    </xdr:from>
    <xdr:ext cx="405130" cy="258445"/>
    <xdr:sp macro="" textlink="">
      <xdr:nvSpPr>
        <xdr:cNvPr id="291" name="【公営住宅】&#10;有形固定資産減価償却率最大値テキスト">
          <a:extLst>
            <a:ext uri="{FF2B5EF4-FFF2-40B4-BE49-F238E27FC236}">
              <a16:creationId xmlns:a16="http://schemas.microsoft.com/office/drawing/2014/main" id="{D1F42623-6FEA-48C2-9C46-C890AF1D71E4}"/>
            </a:ext>
          </a:extLst>
        </xdr:cNvPr>
        <xdr:cNvSpPr txBox="1"/>
      </xdr:nvSpPr>
      <xdr:spPr>
        <a:xfrm>
          <a:off x="4673600" y="1309370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19.1</a:t>
          </a:r>
          <a:endParaRPr kumimoji="1" lang="ja-JP" altLang="en-US" sz="1000" b="1">
            <a:latin typeface="ＭＳ Ｐゴシック"/>
            <a:ea typeface="ＭＳ Ｐゴシック"/>
          </a:endParaRPr>
        </a:p>
      </xdr:txBody>
    </xdr:sp>
    <xdr:clientData/>
  </xdr:oneCellAnchor>
  <xdr:twoCellAnchor>
    <xdr:from>
      <xdr:col>23</xdr:col>
      <xdr:colOff>165100</xdr:colOff>
      <xdr:row>77</xdr:row>
      <xdr:rowOff>116205</xdr:rowOff>
    </xdr:from>
    <xdr:to>
      <xdr:col>24</xdr:col>
      <xdr:colOff>152400</xdr:colOff>
      <xdr:row>77</xdr:row>
      <xdr:rowOff>116205</xdr:rowOff>
    </xdr:to>
    <xdr:cxnSp macro="">
      <xdr:nvCxnSpPr>
        <xdr:cNvPr id="292" name="直線コネクタ 291">
          <a:extLst>
            <a:ext uri="{FF2B5EF4-FFF2-40B4-BE49-F238E27FC236}">
              <a16:creationId xmlns:a16="http://schemas.microsoft.com/office/drawing/2014/main" id="{BA785968-6049-440B-A596-FE55AB03F9D0}"/>
            </a:ext>
          </a:extLst>
        </xdr:cNvPr>
        <xdr:cNvCxnSpPr/>
      </xdr:nvCxnSpPr>
      <xdr:spPr>
        <a:xfrm>
          <a:off x="4546600" y="133178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40640</xdr:rowOff>
    </xdr:from>
    <xdr:ext cx="405130" cy="258445"/>
    <xdr:sp macro="" textlink="">
      <xdr:nvSpPr>
        <xdr:cNvPr id="293" name="【公営住宅】&#10;有形固定資産減価償却率平均値テキスト">
          <a:extLst>
            <a:ext uri="{FF2B5EF4-FFF2-40B4-BE49-F238E27FC236}">
              <a16:creationId xmlns:a16="http://schemas.microsoft.com/office/drawing/2014/main" id="{0ABD7DA6-317B-46D1-A277-45D8E22B2B82}"/>
            </a:ext>
          </a:extLst>
        </xdr:cNvPr>
        <xdr:cNvSpPr txBox="1"/>
      </xdr:nvSpPr>
      <xdr:spPr>
        <a:xfrm>
          <a:off x="4673600" y="14099540"/>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83</xdr:row>
      <xdr:rowOff>17780</xdr:rowOff>
    </xdr:from>
    <xdr:to>
      <xdr:col>24</xdr:col>
      <xdr:colOff>114300</xdr:colOff>
      <xdr:row>83</xdr:row>
      <xdr:rowOff>119380</xdr:rowOff>
    </xdr:to>
    <xdr:sp macro="" textlink="">
      <xdr:nvSpPr>
        <xdr:cNvPr id="294" name="フローチャート: 判断 293">
          <a:extLst>
            <a:ext uri="{FF2B5EF4-FFF2-40B4-BE49-F238E27FC236}">
              <a16:creationId xmlns:a16="http://schemas.microsoft.com/office/drawing/2014/main" id="{64FC43DD-A944-4408-822D-6B04CB4B0B4E}"/>
            </a:ext>
          </a:extLst>
        </xdr:cNvPr>
        <xdr:cNvSpPr/>
      </xdr:nvSpPr>
      <xdr:spPr>
        <a:xfrm>
          <a:off x="4584700" y="142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168275</xdr:rowOff>
    </xdr:from>
    <xdr:to>
      <xdr:col>20</xdr:col>
      <xdr:colOff>38100</xdr:colOff>
      <xdr:row>83</xdr:row>
      <xdr:rowOff>98425</xdr:rowOff>
    </xdr:to>
    <xdr:sp macro="" textlink="">
      <xdr:nvSpPr>
        <xdr:cNvPr id="295" name="フローチャート: 判断 294">
          <a:extLst>
            <a:ext uri="{FF2B5EF4-FFF2-40B4-BE49-F238E27FC236}">
              <a16:creationId xmlns:a16="http://schemas.microsoft.com/office/drawing/2014/main" id="{F7B500A6-41A3-45AA-848D-D4CD48533B9B}"/>
            </a:ext>
          </a:extLst>
        </xdr:cNvPr>
        <xdr:cNvSpPr/>
      </xdr:nvSpPr>
      <xdr:spPr>
        <a:xfrm>
          <a:off x="3746500" y="1422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160655</xdr:rowOff>
    </xdr:from>
    <xdr:to>
      <xdr:col>15</xdr:col>
      <xdr:colOff>101600</xdr:colOff>
      <xdr:row>83</xdr:row>
      <xdr:rowOff>90805</xdr:rowOff>
    </xdr:to>
    <xdr:sp macro="" textlink="">
      <xdr:nvSpPr>
        <xdr:cNvPr id="296" name="フローチャート: 判断 295">
          <a:extLst>
            <a:ext uri="{FF2B5EF4-FFF2-40B4-BE49-F238E27FC236}">
              <a16:creationId xmlns:a16="http://schemas.microsoft.com/office/drawing/2014/main" id="{8B5C43D4-B1B3-4C8B-88D5-DEFA05949228}"/>
            </a:ext>
          </a:extLst>
        </xdr:cNvPr>
        <xdr:cNvSpPr/>
      </xdr:nvSpPr>
      <xdr:spPr>
        <a:xfrm>
          <a:off x="2857500" y="1421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118745</xdr:rowOff>
    </xdr:from>
    <xdr:to>
      <xdr:col>10</xdr:col>
      <xdr:colOff>165100</xdr:colOff>
      <xdr:row>83</xdr:row>
      <xdr:rowOff>48895</xdr:rowOff>
    </xdr:to>
    <xdr:sp macro="" textlink="">
      <xdr:nvSpPr>
        <xdr:cNvPr id="297" name="フローチャート: 判断 296">
          <a:extLst>
            <a:ext uri="{FF2B5EF4-FFF2-40B4-BE49-F238E27FC236}">
              <a16:creationId xmlns:a16="http://schemas.microsoft.com/office/drawing/2014/main" id="{11DC113D-73E9-45BA-AF96-5EFB70BE372E}"/>
            </a:ext>
          </a:extLst>
        </xdr:cNvPr>
        <xdr:cNvSpPr/>
      </xdr:nvSpPr>
      <xdr:spPr>
        <a:xfrm>
          <a:off x="1968500" y="1417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105410</xdr:rowOff>
    </xdr:from>
    <xdr:to>
      <xdr:col>6</xdr:col>
      <xdr:colOff>38100</xdr:colOff>
      <xdr:row>82</xdr:row>
      <xdr:rowOff>35560</xdr:rowOff>
    </xdr:to>
    <xdr:sp macro="" textlink="">
      <xdr:nvSpPr>
        <xdr:cNvPr id="298" name="フローチャート: 判断 297">
          <a:extLst>
            <a:ext uri="{FF2B5EF4-FFF2-40B4-BE49-F238E27FC236}">
              <a16:creationId xmlns:a16="http://schemas.microsoft.com/office/drawing/2014/main" id="{6D559DFF-AB50-4F36-BB34-3384B1C3CC17}"/>
            </a:ext>
          </a:extLst>
        </xdr:cNvPr>
        <xdr:cNvSpPr/>
      </xdr:nvSpPr>
      <xdr:spPr>
        <a:xfrm>
          <a:off x="1079500" y="1399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149860</xdr:rowOff>
    </xdr:from>
    <xdr:ext cx="762000" cy="259080"/>
    <xdr:sp macro="" textlink="">
      <xdr:nvSpPr>
        <xdr:cNvPr id="299" name="テキスト ボックス 298">
          <a:extLst>
            <a:ext uri="{FF2B5EF4-FFF2-40B4-BE49-F238E27FC236}">
              <a16:creationId xmlns:a16="http://schemas.microsoft.com/office/drawing/2014/main" id="{B3AB739B-0BC1-46A7-9E93-87FBF274A7C0}"/>
            </a:ext>
          </a:extLst>
        </xdr:cNvPr>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88</xdr:row>
      <xdr:rowOff>149860</xdr:rowOff>
    </xdr:from>
    <xdr:ext cx="762000" cy="259080"/>
    <xdr:sp macro="" textlink="">
      <xdr:nvSpPr>
        <xdr:cNvPr id="300" name="テキスト ボックス 299">
          <a:extLst>
            <a:ext uri="{FF2B5EF4-FFF2-40B4-BE49-F238E27FC236}">
              <a16:creationId xmlns:a16="http://schemas.microsoft.com/office/drawing/2014/main" id="{64795157-3323-411D-8A96-E06811D1DBA8}"/>
            </a:ext>
          </a:extLst>
        </xdr:cNvPr>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149860</xdr:rowOff>
    </xdr:from>
    <xdr:ext cx="762000" cy="259080"/>
    <xdr:sp macro="" textlink="">
      <xdr:nvSpPr>
        <xdr:cNvPr id="301" name="テキスト ボックス 300">
          <a:extLst>
            <a:ext uri="{FF2B5EF4-FFF2-40B4-BE49-F238E27FC236}">
              <a16:creationId xmlns:a16="http://schemas.microsoft.com/office/drawing/2014/main" id="{CCB85433-6504-450B-A72D-35BBB7686010}"/>
            </a:ext>
          </a:extLst>
        </xdr:cNvPr>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149860</xdr:rowOff>
    </xdr:from>
    <xdr:ext cx="762000" cy="259080"/>
    <xdr:sp macro="" textlink="">
      <xdr:nvSpPr>
        <xdr:cNvPr id="302" name="テキスト ボックス 301">
          <a:extLst>
            <a:ext uri="{FF2B5EF4-FFF2-40B4-BE49-F238E27FC236}">
              <a16:creationId xmlns:a16="http://schemas.microsoft.com/office/drawing/2014/main" id="{15F91E02-B319-4E68-9219-B19091FED3D6}"/>
            </a:ext>
          </a:extLst>
        </xdr:cNvPr>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88</xdr:row>
      <xdr:rowOff>149860</xdr:rowOff>
    </xdr:from>
    <xdr:ext cx="762000" cy="259080"/>
    <xdr:sp macro="" textlink="">
      <xdr:nvSpPr>
        <xdr:cNvPr id="303" name="テキスト ボックス 302">
          <a:extLst>
            <a:ext uri="{FF2B5EF4-FFF2-40B4-BE49-F238E27FC236}">
              <a16:creationId xmlns:a16="http://schemas.microsoft.com/office/drawing/2014/main" id="{FC1D1436-0E42-461F-A1F4-7AE9444F1529}"/>
            </a:ext>
          </a:extLst>
        </xdr:cNvPr>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85</xdr:row>
      <xdr:rowOff>101600</xdr:rowOff>
    </xdr:from>
    <xdr:to>
      <xdr:col>24</xdr:col>
      <xdr:colOff>114300</xdr:colOff>
      <xdr:row>86</xdr:row>
      <xdr:rowOff>31750</xdr:rowOff>
    </xdr:to>
    <xdr:sp macro="" textlink="">
      <xdr:nvSpPr>
        <xdr:cNvPr id="304" name="楕円 303">
          <a:extLst>
            <a:ext uri="{FF2B5EF4-FFF2-40B4-BE49-F238E27FC236}">
              <a16:creationId xmlns:a16="http://schemas.microsoft.com/office/drawing/2014/main" id="{02A181E3-C049-4260-B1CB-35C948B195CD}"/>
            </a:ext>
          </a:extLst>
        </xdr:cNvPr>
        <xdr:cNvSpPr/>
      </xdr:nvSpPr>
      <xdr:spPr>
        <a:xfrm>
          <a:off x="45847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16510</xdr:rowOff>
    </xdr:from>
    <xdr:ext cx="405130" cy="259080"/>
    <xdr:sp macro="" textlink="">
      <xdr:nvSpPr>
        <xdr:cNvPr id="305" name="【公営住宅】&#10;有形固定資産減価償却率該当値テキスト">
          <a:extLst>
            <a:ext uri="{FF2B5EF4-FFF2-40B4-BE49-F238E27FC236}">
              <a16:creationId xmlns:a16="http://schemas.microsoft.com/office/drawing/2014/main" id="{2611D519-A530-4DAC-AC90-793922477CE3}"/>
            </a:ext>
          </a:extLst>
        </xdr:cNvPr>
        <xdr:cNvSpPr txBox="1"/>
      </xdr:nvSpPr>
      <xdr:spPr>
        <a:xfrm>
          <a:off x="4673600" y="145897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93.0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85</xdr:row>
      <xdr:rowOff>111125</xdr:rowOff>
    </xdr:from>
    <xdr:to>
      <xdr:col>20</xdr:col>
      <xdr:colOff>38100</xdr:colOff>
      <xdr:row>86</xdr:row>
      <xdr:rowOff>41275</xdr:rowOff>
    </xdr:to>
    <xdr:sp macro="" textlink="">
      <xdr:nvSpPr>
        <xdr:cNvPr id="306" name="楕円 305">
          <a:extLst>
            <a:ext uri="{FF2B5EF4-FFF2-40B4-BE49-F238E27FC236}">
              <a16:creationId xmlns:a16="http://schemas.microsoft.com/office/drawing/2014/main" id="{F0D3A39B-1C97-4657-B5FB-20958202D5D2}"/>
            </a:ext>
          </a:extLst>
        </xdr:cNvPr>
        <xdr:cNvSpPr/>
      </xdr:nvSpPr>
      <xdr:spPr>
        <a:xfrm>
          <a:off x="3746500" y="14684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152400</xdr:rowOff>
    </xdr:from>
    <xdr:to>
      <xdr:col>24</xdr:col>
      <xdr:colOff>63500</xdr:colOff>
      <xdr:row>85</xdr:row>
      <xdr:rowOff>161925</xdr:rowOff>
    </xdr:to>
    <xdr:cxnSp macro="">
      <xdr:nvCxnSpPr>
        <xdr:cNvPr id="307" name="直線コネクタ 306">
          <a:extLst>
            <a:ext uri="{FF2B5EF4-FFF2-40B4-BE49-F238E27FC236}">
              <a16:creationId xmlns:a16="http://schemas.microsoft.com/office/drawing/2014/main" id="{0AB5A325-479E-49A6-B42C-B9210165452A}"/>
            </a:ext>
          </a:extLst>
        </xdr:cNvPr>
        <xdr:cNvCxnSpPr/>
      </xdr:nvCxnSpPr>
      <xdr:spPr>
        <a:xfrm flipV="1">
          <a:off x="3797300" y="14725650"/>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101600</xdr:rowOff>
    </xdr:from>
    <xdr:to>
      <xdr:col>15</xdr:col>
      <xdr:colOff>101600</xdr:colOff>
      <xdr:row>86</xdr:row>
      <xdr:rowOff>31750</xdr:rowOff>
    </xdr:to>
    <xdr:sp macro="" textlink="">
      <xdr:nvSpPr>
        <xdr:cNvPr id="308" name="楕円 307">
          <a:extLst>
            <a:ext uri="{FF2B5EF4-FFF2-40B4-BE49-F238E27FC236}">
              <a16:creationId xmlns:a16="http://schemas.microsoft.com/office/drawing/2014/main" id="{6DE41F0C-C277-4402-B5B7-B80341FC845F}"/>
            </a:ext>
          </a:extLst>
        </xdr:cNvPr>
        <xdr:cNvSpPr/>
      </xdr:nvSpPr>
      <xdr:spPr>
        <a:xfrm>
          <a:off x="28575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152400</xdr:rowOff>
    </xdr:from>
    <xdr:to>
      <xdr:col>19</xdr:col>
      <xdr:colOff>177800</xdr:colOff>
      <xdr:row>85</xdr:row>
      <xdr:rowOff>161925</xdr:rowOff>
    </xdr:to>
    <xdr:cxnSp macro="">
      <xdr:nvCxnSpPr>
        <xdr:cNvPr id="309" name="直線コネクタ 308">
          <a:extLst>
            <a:ext uri="{FF2B5EF4-FFF2-40B4-BE49-F238E27FC236}">
              <a16:creationId xmlns:a16="http://schemas.microsoft.com/office/drawing/2014/main" id="{9375B7D0-D571-4B24-97CA-BAC2CA2D051F}"/>
            </a:ext>
          </a:extLst>
        </xdr:cNvPr>
        <xdr:cNvCxnSpPr/>
      </xdr:nvCxnSpPr>
      <xdr:spPr>
        <a:xfrm>
          <a:off x="2908300" y="14725650"/>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90170</xdr:rowOff>
    </xdr:from>
    <xdr:to>
      <xdr:col>10</xdr:col>
      <xdr:colOff>165100</xdr:colOff>
      <xdr:row>86</xdr:row>
      <xdr:rowOff>20320</xdr:rowOff>
    </xdr:to>
    <xdr:sp macro="" textlink="">
      <xdr:nvSpPr>
        <xdr:cNvPr id="310" name="楕円 309">
          <a:extLst>
            <a:ext uri="{FF2B5EF4-FFF2-40B4-BE49-F238E27FC236}">
              <a16:creationId xmlns:a16="http://schemas.microsoft.com/office/drawing/2014/main" id="{07A4E9D6-49BD-4C7A-A2DD-6A4EB157B228}"/>
            </a:ext>
          </a:extLst>
        </xdr:cNvPr>
        <xdr:cNvSpPr/>
      </xdr:nvSpPr>
      <xdr:spPr>
        <a:xfrm>
          <a:off x="1968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140970</xdr:rowOff>
    </xdr:from>
    <xdr:to>
      <xdr:col>15</xdr:col>
      <xdr:colOff>50800</xdr:colOff>
      <xdr:row>85</xdr:row>
      <xdr:rowOff>152400</xdr:rowOff>
    </xdr:to>
    <xdr:cxnSp macro="">
      <xdr:nvCxnSpPr>
        <xdr:cNvPr id="311" name="直線コネクタ 310">
          <a:extLst>
            <a:ext uri="{FF2B5EF4-FFF2-40B4-BE49-F238E27FC236}">
              <a16:creationId xmlns:a16="http://schemas.microsoft.com/office/drawing/2014/main" id="{DB0FBE14-A609-4887-B3C7-2BA44F411F0C}"/>
            </a:ext>
          </a:extLst>
        </xdr:cNvPr>
        <xdr:cNvCxnSpPr/>
      </xdr:nvCxnSpPr>
      <xdr:spPr>
        <a:xfrm>
          <a:off x="2019300" y="1471422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65405</xdr:rowOff>
    </xdr:from>
    <xdr:to>
      <xdr:col>6</xdr:col>
      <xdr:colOff>38100</xdr:colOff>
      <xdr:row>85</xdr:row>
      <xdr:rowOff>167005</xdr:rowOff>
    </xdr:to>
    <xdr:sp macro="" textlink="">
      <xdr:nvSpPr>
        <xdr:cNvPr id="312" name="楕円 311">
          <a:extLst>
            <a:ext uri="{FF2B5EF4-FFF2-40B4-BE49-F238E27FC236}">
              <a16:creationId xmlns:a16="http://schemas.microsoft.com/office/drawing/2014/main" id="{D8919728-2193-4AB9-890F-EDBF43DD7C9A}"/>
            </a:ext>
          </a:extLst>
        </xdr:cNvPr>
        <xdr:cNvSpPr/>
      </xdr:nvSpPr>
      <xdr:spPr>
        <a:xfrm>
          <a:off x="1079500" y="1463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116205</xdr:rowOff>
    </xdr:from>
    <xdr:to>
      <xdr:col>10</xdr:col>
      <xdr:colOff>114300</xdr:colOff>
      <xdr:row>85</xdr:row>
      <xdr:rowOff>140970</xdr:rowOff>
    </xdr:to>
    <xdr:cxnSp macro="">
      <xdr:nvCxnSpPr>
        <xdr:cNvPr id="313" name="直線コネクタ 312">
          <a:extLst>
            <a:ext uri="{FF2B5EF4-FFF2-40B4-BE49-F238E27FC236}">
              <a16:creationId xmlns:a16="http://schemas.microsoft.com/office/drawing/2014/main" id="{DE2C73DE-C82B-4925-A6BD-FC6120A99420}"/>
            </a:ext>
          </a:extLst>
        </xdr:cNvPr>
        <xdr:cNvCxnSpPr/>
      </xdr:nvCxnSpPr>
      <xdr:spPr>
        <a:xfrm>
          <a:off x="1130300" y="14689455"/>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81</xdr:row>
      <xdr:rowOff>114935</xdr:rowOff>
    </xdr:from>
    <xdr:ext cx="405130" cy="259080"/>
    <xdr:sp macro="" textlink="">
      <xdr:nvSpPr>
        <xdr:cNvPr id="314" name="n_1aveValue【公営住宅】&#10;有形固定資産減価償却率">
          <a:extLst>
            <a:ext uri="{FF2B5EF4-FFF2-40B4-BE49-F238E27FC236}">
              <a16:creationId xmlns:a16="http://schemas.microsoft.com/office/drawing/2014/main" id="{C6F8613D-2091-4678-8490-3BDDA241AAB6}"/>
            </a:ext>
          </a:extLst>
        </xdr:cNvPr>
        <xdr:cNvSpPr txBox="1"/>
      </xdr:nvSpPr>
      <xdr:spPr>
        <a:xfrm>
          <a:off x="3582035" y="140023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69.5</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81</xdr:row>
      <xdr:rowOff>107315</xdr:rowOff>
    </xdr:from>
    <xdr:ext cx="404495" cy="259080"/>
    <xdr:sp macro="" textlink="">
      <xdr:nvSpPr>
        <xdr:cNvPr id="315" name="n_2aveValue【公営住宅】&#10;有形固定資産減価償却率">
          <a:extLst>
            <a:ext uri="{FF2B5EF4-FFF2-40B4-BE49-F238E27FC236}">
              <a16:creationId xmlns:a16="http://schemas.microsoft.com/office/drawing/2014/main" id="{2E618A33-1E69-49A1-A8B8-A7CAA79D0C57}"/>
            </a:ext>
          </a:extLst>
        </xdr:cNvPr>
        <xdr:cNvSpPr txBox="1"/>
      </xdr:nvSpPr>
      <xdr:spPr>
        <a:xfrm>
          <a:off x="2705735" y="1399476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69.1</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81</xdr:row>
      <xdr:rowOff>65405</xdr:rowOff>
    </xdr:from>
    <xdr:ext cx="404495" cy="258445"/>
    <xdr:sp macro="" textlink="">
      <xdr:nvSpPr>
        <xdr:cNvPr id="316" name="n_3aveValue【公営住宅】&#10;有形固定資産減価償却率">
          <a:extLst>
            <a:ext uri="{FF2B5EF4-FFF2-40B4-BE49-F238E27FC236}">
              <a16:creationId xmlns:a16="http://schemas.microsoft.com/office/drawing/2014/main" id="{DB5DEAF9-BEEC-4BFC-B48D-8C3B35105B23}"/>
            </a:ext>
          </a:extLst>
        </xdr:cNvPr>
        <xdr:cNvSpPr txBox="1"/>
      </xdr:nvSpPr>
      <xdr:spPr>
        <a:xfrm>
          <a:off x="1816735" y="1395285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66.9</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80</xdr:row>
      <xdr:rowOff>52070</xdr:rowOff>
    </xdr:from>
    <xdr:ext cx="404495" cy="258445"/>
    <xdr:sp macro="" textlink="">
      <xdr:nvSpPr>
        <xdr:cNvPr id="317" name="n_4aveValue【公営住宅】&#10;有形固定資産減価償却率">
          <a:extLst>
            <a:ext uri="{FF2B5EF4-FFF2-40B4-BE49-F238E27FC236}">
              <a16:creationId xmlns:a16="http://schemas.microsoft.com/office/drawing/2014/main" id="{0D3E6825-3348-43C3-A733-0673E7F850A7}"/>
            </a:ext>
          </a:extLst>
        </xdr:cNvPr>
        <xdr:cNvSpPr txBox="1"/>
      </xdr:nvSpPr>
      <xdr:spPr>
        <a:xfrm>
          <a:off x="927735" y="1376807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57.2</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86</xdr:row>
      <xdr:rowOff>32385</xdr:rowOff>
    </xdr:from>
    <xdr:ext cx="405130" cy="258445"/>
    <xdr:sp macro="" textlink="">
      <xdr:nvSpPr>
        <xdr:cNvPr id="318" name="n_1mainValue【公営住宅】&#10;有形固定資産減価償却率">
          <a:extLst>
            <a:ext uri="{FF2B5EF4-FFF2-40B4-BE49-F238E27FC236}">
              <a16:creationId xmlns:a16="http://schemas.microsoft.com/office/drawing/2014/main" id="{373C8371-384A-4BAD-A3E9-49CAA9A7B4BF}"/>
            </a:ext>
          </a:extLst>
        </xdr:cNvPr>
        <xdr:cNvSpPr txBox="1"/>
      </xdr:nvSpPr>
      <xdr:spPr>
        <a:xfrm>
          <a:off x="3582035" y="1477708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93.5</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86</xdr:row>
      <xdr:rowOff>22860</xdr:rowOff>
    </xdr:from>
    <xdr:ext cx="404495" cy="259080"/>
    <xdr:sp macro="" textlink="">
      <xdr:nvSpPr>
        <xdr:cNvPr id="319" name="n_2mainValue【公営住宅】&#10;有形固定資産減価償却率">
          <a:extLst>
            <a:ext uri="{FF2B5EF4-FFF2-40B4-BE49-F238E27FC236}">
              <a16:creationId xmlns:a16="http://schemas.microsoft.com/office/drawing/2014/main" id="{0AD0A608-9544-4361-B4D2-E0335359B5EE}"/>
            </a:ext>
          </a:extLst>
        </xdr:cNvPr>
        <xdr:cNvSpPr txBox="1"/>
      </xdr:nvSpPr>
      <xdr:spPr>
        <a:xfrm>
          <a:off x="2705735" y="1476756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93.0</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86</xdr:row>
      <xdr:rowOff>11430</xdr:rowOff>
    </xdr:from>
    <xdr:ext cx="404495" cy="259080"/>
    <xdr:sp macro="" textlink="">
      <xdr:nvSpPr>
        <xdr:cNvPr id="320" name="n_3mainValue【公営住宅】&#10;有形固定資産減価償却率">
          <a:extLst>
            <a:ext uri="{FF2B5EF4-FFF2-40B4-BE49-F238E27FC236}">
              <a16:creationId xmlns:a16="http://schemas.microsoft.com/office/drawing/2014/main" id="{AB26E49D-D073-49D9-9A73-6D44473C0E5B}"/>
            </a:ext>
          </a:extLst>
        </xdr:cNvPr>
        <xdr:cNvSpPr txBox="1"/>
      </xdr:nvSpPr>
      <xdr:spPr>
        <a:xfrm>
          <a:off x="1816735" y="1475613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92.4</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85</xdr:row>
      <xdr:rowOff>158115</xdr:rowOff>
    </xdr:from>
    <xdr:ext cx="404495" cy="258445"/>
    <xdr:sp macro="" textlink="">
      <xdr:nvSpPr>
        <xdr:cNvPr id="321" name="n_4mainValue【公営住宅】&#10;有形固定資産減価償却率">
          <a:extLst>
            <a:ext uri="{FF2B5EF4-FFF2-40B4-BE49-F238E27FC236}">
              <a16:creationId xmlns:a16="http://schemas.microsoft.com/office/drawing/2014/main" id="{2A8AD1F5-9B93-4452-A95A-8EC6DF03D05D}"/>
            </a:ext>
          </a:extLst>
        </xdr:cNvPr>
        <xdr:cNvSpPr txBox="1"/>
      </xdr:nvSpPr>
      <xdr:spPr>
        <a:xfrm>
          <a:off x="927735" y="1473136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0F6CC3A-7AF4-421A-9DB2-FA08E29D4B3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85327E8C-1E77-438F-900B-CAA943FB50F6}"/>
            </a:ext>
          </a:extLst>
        </xdr:cNvPr>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A2E0985C-30FF-434B-8299-8EB67975D7F6}"/>
            </a:ext>
          </a:extLst>
        </xdr:cNvPr>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12/27</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48C094BB-3EDE-4F9D-9078-4B9E6C8172BE}"/>
            </a:ext>
          </a:extLst>
        </xdr:cNvPr>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4D19CE73-8821-4CBE-A26D-C5B239422BE7}"/>
            </a:ext>
          </a:extLst>
        </xdr:cNvPr>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0.798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1A1AF279-4A97-4F3A-804B-B59CBB6D9A3B}"/>
            </a:ext>
          </a:extLst>
        </xdr:cNvPr>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7D91DB80-D981-4C2C-882D-C86F1377869D}"/>
            </a:ext>
          </a:extLst>
        </xdr:cNvPr>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0.766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27AC4897-E170-48F9-80BB-00516A2E73F1}"/>
            </a:ext>
          </a:extLst>
        </xdr:cNvPr>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250" cy="224790"/>
    <xdr:sp macro="" textlink="">
      <xdr:nvSpPr>
        <xdr:cNvPr id="330" name="テキスト ボックス 329">
          <a:extLst>
            <a:ext uri="{FF2B5EF4-FFF2-40B4-BE49-F238E27FC236}">
              <a16:creationId xmlns:a16="http://schemas.microsoft.com/office/drawing/2014/main" id="{774DF27B-3C76-44E6-AECB-0AA0950B4F38}"/>
            </a:ext>
          </a:extLst>
        </xdr:cNvPr>
        <xdr:cNvSpPr txBox="1"/>
      </xdr:nvSpPr>
      <xdr:spPr>
        <a:xfrm>
          <a:off x="6565900" y="12763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D884E09D-4D28-4C14-8516-F6E943295AE3}"/>
            </a:ext>
          </a:extLst>
        </xdr:cNvPr>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2" name="直線コネクタ 331">
          <a:extLst>
            <a:ext uri="{FF2B5EF4-FFF2-40B4-BE49-F238E27FC236}">
              <a16:creationId xmlns:a16="http://schemas.microsoft.com/office/drawing/2014/main" id="{A2A9BB8F-E612-46BA-B5FB-0202FD48694A}"/>
            </a:ext>
          </a:extLst>
        </xdr:cNvPr>
        <xdr:cNvCxnSpPr/>
      </xdr:nvCxnSpPr>
      <xdr:spPr>
        <a:xfrm>
          <a:off x="6604000" y="1478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85</xdr:row>
      <xdr:rowOff>67310</xdr:rowOff>
    </xdr:from>
    <xdr:ext cx="466725" cy="259080"/>
    <xdr:sp macro="" textlink="">
      <xdr:nvSpPr>
        <xdr:cNvPr id="333" name="テキスト ボックス 332">
          <a:extLst>
            <a:ext uri="{FF2B5EF4-FFF2-40B4-BE49-F238E27FC236}">
              <a16:creationId xmlns:a16="http://schemas.microsoft.com/office/drawing/2014/main" id="{7C2B5869-08E6-4B33-AF90-FA7133E16BDE}"/>
            </a:ext>
          </a:extLst>
        </xdr:cNvPr>
        <xdr:cNvSpPr txBox="1"/>
      </xdr:nvSpPr>
      <xdr:spPr>
        <a:xfrm>
          <a:off x="6136640" y="146405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4" name="直線コネクタ 333">
          <a:extLst>
            <a:ext uri="{FF2B5EF4-FFF2-40B4-BE49-F238E27FC236}">
              <a16:creationId xmlns:a16="http://schemas.microsoft.com/office/drawing/2014/main" id="{F59F3F83-2C34-4555-8E5D-34C00D9F7C06}"/>
            </a:ext>
          </a:extLst>
        </xdr:cNvPr>
        <xdr:cNvCxnSpPr/>
      </xdr:nvCxnSpPr>
      <xdr:spPr>
        <a:xfrm>
          <a:off x="6604000" y="1432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82</xdr:row>
      <xdr:rowOff>124460</xdr:rowOff>
    </xdr:from>
    <xdr:ext cx="466725" cy="259080"/>
    <xdr:sp macro="" textlink="">
      <xdr:nvSpPr>
        <xdr:cNvPr id="335" name="テキスト ボックス 334">
          <a:extLst>
            <a:ext uri="{FF2B5EF4-FFF2-40B4-BE49-F238E27FC236}">
              <a16:creationId xmlns:a16="http://schemas.microsoft.com/office/drawing/2014/main" id="{C6C6B304-73FB-4B3B-9F78-E3EA0F789598}"/>
            </a:ext>
          </a:extLst>
        </xdr:cNvPr>
        <xdr:cNvSpPr txBox="1"/>
      </xdr:nvSpPr>
      <xdr:spPr>
        <a:xfrm>
          <a:off x="6136640" y="141833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6" name="直線コネクタ 335">
          <a:extLst>
            <a:ext uri="{FF2B5EF4-FFF2-40B4-BE49-F238E27FC236}">
              <a16:creationId xmlns:a16="http://schemas.microsoft.com/office/drawing/2014/main" id="{7D045B10-5862-4F95-A10F-567C4A3635D5}"/>
            </a:ext>
          </a:extLst>
        </xdr:cNvPr>
        <xdr:cNvCxnSpPr/>
      </xdr:nvCxnSpPr>
      <xdr:spPr>
        <a:xfrm>
          <a:off x="6604000" y="1386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80</xdr:row>
      <xdr:rowOff>10160</xdr:rowOff>
    </xdr:from>
    <xdr:ext cx="466725" cy="259080"/>
    <xdr:sp macro="" textlink="">
      <xdr:nvSpPr>
        <xdr:cNvPr id="337" name="テキスト ボックス 336">
          <a:extLst>
            <a:ext uri="{FF2B5EF4-FFF2-40B4-BE49-F238E27FC236}">
              <a16:creationId xmlns:a16="http://schemas.microsoft.com/office/drawing/2014/main" id="{1B426A99-91FC-4E04-BAFA-760A7862A8C7}"/>
            </a:ext>
          </a:extLst>
        </xdr:cNvPr>
        <xdr:cNvSpPr txBox="1"/>
      </xdr:nvSpPr>
      <xdr:spPr>
        <a:xfrm>
          <a:off x="6136640" y="137261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8" name="直線コネクタ 337">
          <a:extLst>
            <a:ext uri="{FF2B5EF4-FFF2-40B4-BE49-F238E27FC236}">
              <a16:creationId xmlns:a16="http://schemas.microsoft.com/office/drawing/2014/main" id="{DAA0B577-A658-49F4-B04C-8583A34A05AA}"/>
            </a:ext>
          </a:extLst>
        </xdr:cNvPr>
        <xdr:cNvCxnSpPr/>
      </xdr:nvCxnSpPr>
      <xdr:spPr>
        <a:xfrm>
          <a:off x="6604000" y="1341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77</xdr:row>
      <xdr:rowOff>67310</xdr:rowOff>
    </xdr:from>
    <xdr:ext cx="466725" cy="259080"/>
    <xdr:sp macro="" textlink="">
      <xdr:nvSpPr>
        <xdr:cNvPr id="339" name="テキスト ボックス 338">
          <a:extLst>
            <a:ext uri="{FF2B5EF4-FFF2-40B4-BE49-F238E27FC236}">
              <a16:creationId xmlns:a16="http://schemas.microsoft.com/office/drawing/2014/main" id="{00E9618F-3DE4-4FEE-883C-C7051BA90ABA}"/>
            </a:ext>
          </a:extLst>
        </xdr:cNvPr>
        <xdr:cNvSpPr txBox="1"/>
      </xdr:nvSpPr>
      <xdr:spPr>
        <a:xfrm>
          <a:off x="6136640" y="132689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F11388C1-15C5-4FD3-8F48-F68B359E588D}"/>
            </a:ext>
          </a:extLst>
        </xdr:cNvPr>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124460</xdr:rowOff>
    </xdr:from>
    <xdr:ext cx="466725" cy="259080"/>
    <xdr:sp macro="" textlink="">
      <xdr:nvSpPr>
        <xdr:cNvPr id="341" name="テキスト ボックス 340">
          <a:extLst>
            <a:ext uri="{FF2B5EF4-FFF2-40B4-BE49-F238E27FC236}">
              <a16:creationId xmlns:a16="http://schemas.microsoft.com/office/drawing/2014/main" id="{5F807DBF-1E2C-4BE6-91DB-ED57561D405D}"/>
            </a:ext>
          </a:extLst>
        </xdr:cNvPr>
        <xdr:cNvSpPr txBox="1"/>
      </xdr:nvSpPr>
      <xdr:spPr>
        <a:xfrm>
          <a:off x="6136640" y="12811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52FB4BAC-FB80-4657-B54B-3D76744BDE36}"/>
            </a:ext>
          </a:extLst>
        </xdr:cNvPr>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80</xdr:row>
      <xdr:rowOff>5080</xdr:rowOff>
    </xdr:from>
    <xdr:to>
      <xdr:col>54</xdr:col>
      <xdr:colOff>189865</xdr:colOff>
      <xdr:row>86</xdr:row>
      <xdr:rowOff>29210</xdr:rowOff>
    </xdr:to>
    <xdr:cxnSp macro="">
      <xdr:nvCxnSpPr>
        <xdr:cNvPr id="343" name="直線コネクタ 342">
          <a:extLst>
            <a:ext uri="{FF2B5EF4-FFF2-40B4-BE49-F238E27FC236}">
              <a16:creationId xmlns:a16="http://schemas.microsoft.com/office/drawing/2014/main" id="{2F222AD5-5677-409C-887F-DF1AA86D6153}"/>
            </a:ext>
          </a:extLst>
        </xdr:cNvPr>
        <xdr:cNvCxnSpPr/>
      </xdr:nvCxnSpPr>
      <xdr:spPr>
        <a:xfrm flipV="1">
          <a:off x="10476865" y="13721080"/>
          <a:ext cx="0" cy="10528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33020</xdr:rowOff>
    </xdr:from>
    <xdr:ext cx="469900" cy="259080"/>
    <xdr:sp macro="" textlink="">
      <xdr:nvSpPr>
        <xdr:cNvPr id="344" name="【公営住宅】&#10;一人当たり面積最小値テキスト">
          <a:extLst>
            <a:ext uri="{FF2B5EF4-FFF2-40B4-BE49-F238E27FC236}">
              <a16:creationId xmlns:a16="http://schemas.microsoft.com/office/drawing/2014/main" id="{639B869C-98E5-4CAE-A692-D4C37E0FE674}"/>
            </a:ext>
          </a:extLst>
        </xdr:cNvPr>
        <xdr:cNvSpPr txBox="1"/>
      </xdr:nvSpPr>
      <xdr:spPr>
        <a:xfrm>
          <a:off x="10515600" y="147777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0.020</a:t>
          </a:r>
          <a:endParaRPr kumimoji="1" lang="ja-JP" altLang="en-US" sz="1000" b="1">
            <a:latin typeface="ＭＳ Ｐゴシック"/>
            <a:ea typeface="ＭＳ Ｐゴシック"/>
          </a:endParaRPr>
        </a:p>
      </xdr:txBody>
    </xdr:sp>
    <xdr:clientData/>
  </xdr:oneCellAnchor>
  <xdr:twoCellAnchor>
    <xdr:from>
      <xdr:col>54</xdr:col>
      <xdr:colOff>101600</xdr:colOff>
      <xdr:row>86</xdr:row>
      <xdr:rowOff>29210</xdr:rowOff>
    </xdr:from>
    <xdr:to>
      <xdr:col>55</xdr:col>
      <xdr:colOff>88900</xdr:colOff>
      <xdr:row>86</xdr:row>
      <xdr:rowOff>29210</xdr:rowOff>
    </xdr:to>
    <xdr:cxnSp macro="">
      <xdr:nvCxnSpPr>
        <xdr:cNvPr id="345" name="直線コネクタ 344">
          <a:extLst>
            <a:ext uri="{FF2B5EF4-FFF2-40B4-BE49-F238E27FC236}">
              <a16:creationId xmlns:a16="http://schemas.microsoft.com/office/drawing/2014/main" id="{B1A04B6E-DE67-43F8-AF87-E0D7FA790A5C}"/>
            </a:ext>
          </a:extLst>
        </xdr:cNvPr>
        <xdr:cNvCxnSpPr/>
      </xdr:nvCxnSpPr>
      <xdr:spPr>
        <a:xfrm>
          <a:off x="10388600" y="14773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123190</xdr:rowOff>
    </xdr:from>
    <xdr:ext cx="469900" cy="258445"/>
    <xdr:sp macro="" textlink="">
      <xdr:nvSpPr>
        <xdr:cNvPr id="346" name="【公営住宅】&#10;一人当たり面積最大値テキスト">
          <a:extLst>
            <a:ext uri="{FF2B5EF4-FFF2-40B4-BE49-F238E27FC236}">
              <a16:creationId xmlns:a16="http://schemas.microsoft.com/office/drawing/2014/main" id="{6F0909A6-CED4-42D3-BE41-7767AE49F385}"/>
            </a:ext>
          </a:extLst>
        </xdr:cNvPr>
        <xdr:cNvSpPr txBox="1"/>
      </xdr:nvSpPr>
      <xdr:spPr>
        <a:xfrm>
          <a:off x="10515600" y="1349629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2.322</a:t>
          </a:r>
          <a:endParaRPr kumimoji="1" lang="ja-JP" altLang="en-US" sz="1000" b="1">
            <a:latin typeface="ＭＳ Ｐゴシック"/>
            <a:ea typeface="ＭＳ Ｐゴシック"/>
          </a:endParaRPr>
        </a:p>
      </xdr:txBody>
    </xdr:sp>
    <xdr:clientData/>
  </xdr:oneCellAnchor>
  <xdr:twoCellAnchor>
    <xdr:from>
      <xdr:col>54</xdr:col>
      <xdr:colOff>101600</xdr:colOff>
      <xdr:row>80</xdr:row>
      <xdr:rowOff>5080</xdr:rowOff>
    </xdr:from>
    <xdr:to>
      <xdr:col>55</xdr:col>
      <xdr:colOff>88900</xdr:colOff>
      <xdr:row>80</xdr:row>
      <xdr:rowOff>5080</xdr:rowOff>
    </xdr:to>
    <xdr:cxnSp macro="">
      <xdr:nvCxnSpPr>
        <xdr:cNvPr id="347" name="直線コネクタ 346">
          <a:extLst>
            <a:ext uri="{FF2B5EF4-FFF2-40B4-BE49-F238E27FC236}">
              <a16:creationId xmlns:a16="http://schemas.microsoft.com/office/drawing/2014/main" id="{610C54CF-1E73-4CFA-8B1A-797DFB7562F3}"/>
            </a:ext>
          </a:extLst>
        </xdr:cNvPr>
        <xdr:cNvCxnSpPr/>
      </xdr:nvCxnSpPr>
      <xdr:spPr>
        <a:xfrm>
          <a:off x="10388600" y="13721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78740</xdr:rowOff>
    </xdr:from>
    <xdr:ext cx="469900" cy="259080"/>
    <xdr:sp macro="" textlink="">
      <xdr:nvSpPr>
        <xdr:cNvPr id="348" name="【公営住宅】&#10;一人当たり面積平均値テキスト">
          <a:extLst>
            <a:ext uri="{FF2B5EF4-FFF2-40B4-BE49-F238E27FC236}">
              <a16:creationId xmlns:a16="http://schemas.microsoft.com/office/drawing/2014/main" id="{FF4BDE68-CAB6-4CB5-AFCE-B832DF31612F}"/>
            </a:ext>
          </a:extLst>
        </xdr:cNvPr>
        <xdr:cNvSpPr txBox="1"/>
      </xdr:nvSpPr>
      <xdr:spPr>
        <a:xfrm>
          <a:off x="10515600" y="1413764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0.975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83</xdr:row>
      <xdr:rowOff>55880</xdr:rowOff>
    </xdr:from>
    <xdr:to>
      <xdr:col>55</xdr:col>
      <xdr:colOff>50800</xdr:colOff>
      <xdr:row>83</xdr:row>
      <xdr:rowOff>157480</xdr:rowOff>
    </xdr:to>
    <xdr:sp macro="" textlink="">
      <xdr:nvSpPr>
        <xdr:cNvPr id="349" name="フローチャート: 判断 348">
          <a:extLst>
            <a:ext uri="{FF2B5EF4-FFF2-40B4-BE49-F238E27FC236}">
              <a16:creationId xmlns:a16="http://schemas.microsoft.com/office/drawing/2014/main" id="{98A3E73C-29B9-494F-BCE3-94C7C5423DD6}"/>
            </a:ext>
          </a:extLst>
        </xdr:cNvPr>
        <xdr:cNvSpPr/>
      </xdr:nvSpPr>
      <xdr:spPr>
        <a:xfrm>
          <a:off x="104267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71120</xdr:rowOff>
    </xdr:from>
    <xdr:to>
      <xdr:col>50</xdr:col>
      <xdr:colOff>165100</xdr:colOff>
      <xdr:row>84</xdr:row>
      <xdr:rowOff>1270</xdr:rowOff>
    </xdr:to>
    <xdr:sp macro="" textlink="">
      <xdr:nvSpPr>
        <xdr:cNvPr id="350" name="フローチャート: 判断 349">
          <a:extLst>
            <a:ext uri="{FF2B5EF4-FFF2-40B4-BE49-F238E27FC236}">
              <a16:creationId xmlns:a16="http://schemas.microsoft.com/office/drawing/2014/main" id="{B98A0472-F644-4C0B-9375-2C78AB7C2BE8}"/>
            </a:ext>
          </a:extLst>
        </xdr:cNvPr>
        <xdr:cNvSpPr/>
      </xdr:nvSpPr>
      <xdr:spPr>
        <a:xfrm>
          <a:off x="9588500" y="1430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76200</xdr:rowOff>
    </xdr:from>
    <xdr:to>
      <xdr:col>46</xdr:col>
      <xdr:colOff>38100</xdr:colOff>
      <xdr:row>84</xdr:row>
      <xdr:rowOff>6350</xdr:rowOff>
    </xdr:to>
    <xdr:sp macro="" textlink="">
      <xdr:nvSpPr>
        <xdr:cNvPr id="351" name="フローチャート: 判断 350">
          <a:extLst>
            <a:ext uri="{FF2B5EF4-FFF2-40B4-BE49-F238E27FC236}">
              <a16:creationId xmlns:a16="http://schemas.microsoft.com/office/drawing/2014/main" id="{C88E1842-DDA6-4256-8252-72E3AF14FD8E}"/>
            </a:ext>
          </a:extLst>
        </xdr:cNvPr>
        <xdr:cNvSpPr/>
      </xdr:nvSpPr>
      <xdr:spPr>
        <a:xfrm>
          <a:off x="8699500" y="1430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125730</xdr:rowOff>
    </xdr:from>
    <xdr:to>
      <xdr:col>41</xdr:col>
      <xdr:colOff>101600</xdr:colOff>
      <xdr:row>84</xdr:row>
      <xdr:rowOff>55880</xdr:rowOff>
    </xdr:to>
    <xdr:sp macro="" textlink="">
      <xdr:nvSpPr>
        <xdr:cNvPr id="352" name="フローチャート: 判断 351">
          <a:extLst>
            <a:ext uri="{FF2B5EF4-FFF2-40B4-BE49-F238E27FC236}">
              <a16:creationId xmlns:a16="http://schemas.microsoft.com/office/drawing/2014/main" id="{4F702F3F-F41A-4D47-AC29-BBD632767EB2}"/>
            </a:ext>
          </a:extLst>
        </xdr:cNvPr>
        <xdr:cNvSpPr/>
      </xdr:nvSpPr>
      <xdr:spPr>
        <a:xfrm>
          <a:off x="7810500" y="1435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133350</xdr:rowOff>
    </xdr:from>
    <xdr:to>
      <xdr:col>36</xdr:col>
      <xdr:colOff>165100</xdr:colOff>
      <xdr:row>84</xdr:row>
      <xdr:rowOff>63500</xdr:rowOff>
    </xdr:to>
    <xdr:sp macro="" textlink="">
      <xdr:nvSpPr>
        <xdr:cNvPr id="353" name="フローチャート: 判断 352">
          <a:extLst>
            <a:ext uri="{FF2B5EF4-FFF2-40B4-BE49-F238E27FC236}">
              <a16:creationId xmlns:a16="http://schemas.microsoft.com/office/drawing/2014/main" id="{E14D8036-3502-4A52-9139-B73608ECEC18}"/>
            </a:ext>
          </a:extLst>
        </xdr:cNvPr>
        <xdr:cNvSpPr/>
      </xdr:nvSpPr>
      <xdr:spPr>
        <a:xfrm>
          <a:off x="6921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149860</xdr:rowOff>
    </xdr:from>
    <xdr:ext cx="762000" cy="259080"/>
    <xdr:sp macro="" textlink="">
      <xdr:nvSpPr>
        <xdr:cNvPr id="354" name="テキスト ボックス 353">
          <a:extLst>
            <a:ext uri="{FF2B5EF4-FFF2-40B4-BE49-F238E27FC236}">
              <a16:creationId xmlns:a16="http://schemas.microsoft.com/office/drawing/2014/main" id="{9EC55B4D-E68A-46CC-9436-918401F61F84}"/>
            </a:ext>
          </a:extLst>
        </xdr:cNvPr>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149860</xdr:rowOff>
    </xdr:from>
    <xdr:ext cx="762000" cy="259080"/>
    <xdr:sp macro="" textlink="">
      <xdr:nvSpPr>
        <xdr:cNvPr id="355" name="テキスト ボックス 354">
          <a:extLst>
            <a:ext uri="{FF2B5EF4-FFF2-40B4-BE49-F238E27FC236}">
              <a16:creationId xmlns:a16="http://schemas.microsoft.com/office/drawing/2014/main" id="{96842855-7204-4AE3-A6A9-B5C598544FD5}"/>
            </a:ext>
          </a:extLst>
        </xdr:cNvPr>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88</xdr:row>
      <xdr:rowOff>149860</xdr:rowOff>
    </xdr:from>
    <xdr:ext cx="762000" cy="259080"/>
    <xdr:sp macro="" textlink="">
      <xdr:nvSpPr>
        <xdr:cNvPr id="356" name="テキスト ボックス 355">
          <a:extLst>
            <a:ext uri="{FF2B5EF4-FFF2-40B4-BE49-F238E27FC236}">
              <a16:creationId xmlns:a16="http://schemas.microsoft.com/office/drawing/2014/main" id="{8468B5A3-38F3-4823-8C43-09D5F355CC87}"/>
            </a:ext>
          </a:extLst>
        </xdr:cNvPr>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149860</xdr:rowOff>
    </xdr:from>
    <xdr:ext cx="762000" cy="259080"/>
    <xdr:sp macro="" textlink="">
      <xdr:nvSpPr>
        <xdr:cNvPr id="357" name="テキスト ボックス 356">
          <a:extLst>
            <a:ext uri="{FF2B5EF4-FFF2-40B4-BE49-F238E27FC236}">
              <a16:creationId xmlns:a16="http://schemas.microsoft.com/office/drawing/2014/main" id="{CECA7FBE-F62D-4B65-A8F1-FE1F6A415C7C}"/>
            </a:ext>
          </a:extLst>
        </xdr:cNvPr>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149860</xdr:rowOff>
    </xdr:from>
    <xdr:ext cx="762000" cy="259080"/>
    <xdr:sp macro="" textlink="">
      <xdr:nvSpPr>
        <xdr:cNvPr id="358" name="テキスト ボックス 357">
          <a:extLst>
            <a:ext uri="{FF2B5EF4-FFF2-40B4-BE49-F238E27FC236}">
              <a16:creationId xmlns:a16="http://schemas.microsoft.com/office/drawing/2014/main" id="{DFFAF05A-2F5F-4C7A-A964-CA6E135D61A5}"/>
            </a:ext>
          </a:extLst>
        </xdr:cNvPr>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83</xdr:row>
      <xdr:rowOff>78105</xdr:rowOff>
    </xdr:from>
    <xdr:to>
      <xdr:col>55</xdr:col>
      <xdr:colOff>50800</xdr:colOff>
      <xdr:row>84</xdr:row>
      <xdr:rowOff>8255</xdr:rowOff>
    </xdr:to>
    <xdr:sp macro="" textlink="">
      <xdr:nvSpPr>
        <xdr:cNvPr id="359" name="楕円 358">
          <a:extLst>
            <a:ext uri="{FF2B5EF4-FFF2-40B4-BE49-F238E27FC236}">
              <a16:creationId xmlns:a16="http://schemas.microsoft.com/office/drawing/2014/main" id="{A8BCDF62-A56E-408D-982D-193C1164D705}"/>
            </a:ext>
          </a:extLst>
        </xdr:cNvPr>
        <xdr:cNvSpPr/>
      </xdr:nvSpPr>
      <xdr:spPr>
        <a:xfrm>
          <a:off x="10426700" y="1430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56515</xdr:rowOff>
    </xdr:from>
    <xdr:ext cx="469900" cy="258445"/>
    <xdr:sp macro="" textlink="">
      <xdr:nvSpPr>
        <xdr:cNvPr id="360" name="【公営住宅】&#10;一人当たり面積該当値テキスト">
          <a:extLst>
            <a:ext uri="{FF2B5EF4-FFF2-40B4-BE49-F238E27FC236}">
              <a16:creationId xmlns:a16="http://schemas.microsoft.com/office/drawing/2014/main" id="{88459F6C-6535-4922-956B-F97809207F3A}"/>
            </a:ext>
          </a:extLst>
        </xdr:cNvPr>
        <xdr:cNvSpPr txBox="1"/>
      </xdr:nvSpPr>
      <xdr:spPr>
        <a:xfrm>
          <a:off x="10515600" y="1428686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0.927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83</xdr:row>
      <xdr:rowOff>84455</xdr:rowOff>
    </xdr:from>
    <xdr:to>
      <xdr:col>50</xdr:col>
      <xdr:colOff>165100</xdr:colOff>
      <xdr:row>84</xdr:row>
      <xdr:rowOff>14605</xdr:rowOff>
    </xdr:to>
    <xdr:sp macro="" textlink="">
      <xdr:nvSpPr>
        <xdr:cNvPr id="361" name="楕円 360">
          <a:extLst>
            <a:ext uri="{FF2B5EF4-FFF2-40B4-BE49-F238E27FC236}">
              <a16:creationId xmlns:a16="http://schemas.microsoft.com/office/drawing/2014/main" id="{B29CDE9B-F5B9-428B-ADBC-B354B4C047A9}"/>
            </a:ext>
          </a:extLst>
        </xdr:cNvPr>
        <xdr:cNvSpPr/>
      </xdr:nvSpPr>
      <xdr:spPr>
        <a:xfrm>
          <a:off x="9588500" y="1431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128905</xdr:rowOff>
    </xdr:from>
    <xdr:to>
      <xdr:col>55</xdr:col>
      <xdr:colOff>0</xdr:colOff>
      <xdr:row>83</xdr:row>
      <xdr:rowOff>135255</xdr:rowOff>
    </xdr:to>
    <xdr:cxnSp macro="">
      <xdr:nvCxnSpPr>
        <xdr:cNvPr id="362" name="直線コネクタ 361">
          <a:extLst>
            <a:ext uri="{FF2B5EF4-FFF2-40B4-BE49-F238E27FC236}">
              <a16:creationId xmlns:a16="http://schemas.microsoft.com/office/drawing/2014/main" id="{0519E997-8023-4AC0-BCE2-E08E774183EB}"/>
            </a:ext>
          </a:extLst>
        </xdr:cNvPr>
        <xdr:cNvCxnSpPr/>
      </xdr:nvCxnSpPr>
      <xdr:spPr>
        <a:xfrm flipV="1">
          <a:off x="9639300" y="14359255"/>
          <a:ext cx="8382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90805</xdr:rowOff>
    </xdr:from>
    <xdr:to>
      <xdr:col>46</xdr:col>
      <xdr:colOff>38100</xdr:colOff>
      <xdr:row>84</xdr:row>
      <xdr:rowOff>20955</xdr:rowOff>
    </xdr:to>
    <xdr:sp macro="" textlink="">
      <xdr:nvSpPr>
        <xdr:cNvPr id="363" name="楕円 362">
          <a:extLst>
            <a:ext uri="{FF2B5EF4-FFF2-40B4-BE49-F238E27FC236}">
              <a16:creationId xmlns:a16="http://schemas.microsoft.com/office/drawing/2014/main" id="{A2B1E05B-2BB0-49E5-8148-9963CCA533FD}"/>
            </a:ext>
          </a:extLst>
        </xdr:cNvPr>
        <xdr:cNvSpPr/>
      </xdr:nvSpPr>
      <xdr:spPr>
        <a:xfrm>
          <a:off x="8699500" y="1432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135255</xdr:rowOff>
    </xdr:from>
    <xdr:to>
      <xdr:col>50</xdr:col>
      <xdr:colOff>114300</xdr:colOff>
      <xdr:row>83</xdr:row>
      <xdr:rowOff>141605</xdr:rowOff>
    </xdr:to>
    <xdr:cxnSp macro="">
      <xdr:nvCxnSpPr>
        <xdr:cNvPr id="364" name="直線コネクタ 363">
          <a:extLst>
            <a:ext uri="{FF2B5EF4-FFF2-40B4-BE49-F238E27FC236}">
              <a16:creationId xmlns:a16="http://schemas.microsoft.com/office/drawing/2014/main" id="{79E50D02-EF16-4B85-9DC3-B80F6CCFFA75}"/>
            </a:ext>
          </a:extLst>
        </xdr:cNvPr>
        <xdr:cNvCxnSpPr/>
      </xdr:nvCxnSpPr>
      <xdr:spPr>
        <a:xfrm flipV="1">
          <a:off x="8750300" y="14365605"/>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91440</xdr:rowOff>
    </xdr:from>
    <xdr:to>
      <xdr:col>41</xdr:col>
      <xdr:colOff>101600</xdr:colOff>
      <xdr:row>84</xdr:row>
      <xdr:rowOff>21590</xdr:rowOff>
    </xdr:to>
    <xdr:sp macro="" textlink="">
      <xdr:nvSpPr>
        <xdr:cNvPr id="365" name="楕円 364">
          <a:extLst>
            <a:ext uri="{FF2B5EF4-FFF2-40B4-BE49-F238E27FC236}">
              <a16:creationId xmlns:a16="http://schemas.microsoft.com/office/drawing/2014/main" id="{B7FA3D28-FBB3-42E1-9534-3896B13ED53C}"/>
            </a:ext>
          </a:extLst>
        </xdr:cNvPr>
        <xdr:cNvSpPr/>
      </xdr:nvSpPr>
      <xdr:spPr>
        <a:xfrm>
          <a:off x="7810500" y="14321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141605</xdr:rowOff>
    </xdr:from>
    <xdr:to>
      <xdr:col>45</xdr:col>
      <xdr:colOff>177800</xdr:colOff>
      <xdr:row>83</xdr:row>
      <xdr:rowOff>142240</xdr:rowOff>
    </xdr:to>
    <xdr:cxnSp macro="">
      <xdr:nvCxnSpPr>
        <xdr:cNvPr id="366" name="直線コネクタ 365">
          <a:extLst>
            <a:ext uri="{FF2B5EF4-FFF2-40B4-BE49-F238E27FC236}">
              <a16:creationId xmlns:a16="http://schemas.microsoft.com/office/drawing/2014/main" id="{893BE451-606D-47FC-AECF-0A3718ADE93E}"/>
            </a:ext>
          </a:extLst>
        </xdr:cNvPr>
        <xdr:cNvCxnSpPr/>
      </xdr:nvCxnSpPr>
      <xdr:spPr>
        <a:xfrm flipV="1">
          <a:off x="7861300" y="1437195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102235</xdr:rowOff>
    </xdr:from>
    <xdr:to>
      <xdr:col>36</xdr:col>
      <xdr:colOff>165100</xdr:colOff>
      <xdr:row>84</xdr:row>
      <xdr:rowOff>32385</xdr:rowOff>
    </xdr:to>
    <xdr:sp macro="" textlink="">
      <xdr:nvSpPr>
        <xdr:cNvPr id="367" name="楕円 366">
          <a:extLst>
            <a:ext uri="{FF2B5EF4-FFF2-40B4-BE49-F238E27FC236}">
              <a16:creationId xmlns:a16="http://schemas.microsoft.com/office/drawing/2014/main" id="{B21CE940-425A-4349-88A4-DEECCDA86C37}"/>
            </a:ext>
          </a:extLst>
        </xdr:cNvPr>
        <xdr:cNvSpPr/>
      </xdr:nvSpPr>
      <xdr:spPr>
        <a:xfrm>
          <a:off x="6921500" y="1433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142240</xdr:rowOff>
    </xdr:from>
    <xdr:to>
      <xdr:col>41</xdr:col>
      <xdr:colOff>50800</xdr:colOff>
      <xdr:row>83</xdr:row>
      <xdr:rowOff>153035</xdr:rowOff>
    </xdr:to>
    <xdr:cxnSp macro="">
      <xdr:nvCxnSpPr>
        <xdr:cNvPr id="368" name="直線コネクタ 367">
          <a:extLst>
            <a:ext uri="{FF2B5EF4-FFF2-40B4-BE49-F238E27FC236}">
              <a16:creationId xmlns:a16="http://schemas.microsoft.com/office/drawing/2014/main" id="{6F5B903C-3D12-4681-BFE6-CA22ADD7BD86}"/>
            </a:ext>
          </a:extLst>
        </xdr:cNvPr>
        <xdr:cNvCxnSpPr/>
      </xdr:nvCxnSpPr>
      <xdr:spPr>
        <a:xfrm flipV="1">
          <a:off x="6972300" y="14372590"/>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82</xdr:row>
      <xdr:rowOff>17780</xdr:rowOff>
    </xdr:from>
    <xdr:ext cx="469900" cy="258445"/>
    <xdr:sp macro="" textlink="">
      <xdr:nvSpPr>
        <xdr:cNvPr id="369" name="n_1aveValue【公営住宅】&#10;一人当たり面積">
          <a:extLst>
            <a:ext uri="{FF2B5EF4-FFF2-40B4-BE49-F238E27FC236}">
              <a16:creationId xmlns:a16="http://schemas.microsoft.com/office/drawing/2014/main" id="{1BC70F6B-2A97-4E10-8CF1-B1BFF08D9D79}"/>
            </a:ext>
          </a:extLst>
        </xdr:cNvPr>
        <xdr:cNvSpPr txBox="1"/>
      </xdr:nvSpPr>
      <xdr:spPr>
        <a:xfrm>
          <a:off x="9391650" y="1407668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0.942</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82</xdr:row>
      <xdr:rowOff>22860</xdr:rowOff>
    </xdr:from>
    <xdr:ext cx="469265" cy="259080"/>
    <xdr:sp macro="" textlink="">
      <xdr:nvSpPr>
        <xdr:cNvPr id="370" name="n_2aveValue【公営住宅】&#10;一人当たり面積">
          <a:extLst>
            <a:ext uri="{FF2B5EF4-FFF2-40B4-BE49-F238E27FC236}">
              <a16:creationId xmlns:a16="http://schemas.microsoft.com/office/drawing/2014/main" id="{13B2580D-6ECF-4625-8F89-7D4E9609D17A}"/>
            </a:ext>
          </a:extLst>
        </xdr:cNvPr>
        <xdr:cNvSpPr txBox="1"/>
      </xdr:nvSpPr>
      <xdr:spPr>
        <a:xfrm>
          <a:off x="8515350" y="1408176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0.930</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84</xdr:row>
      <xdr:rowOff>46990</xdr:rowOff>
    </xdr:from>
    <xdr:ext cx="469265" cy="259080"/>
    <xdr:sp macro="" textlink="">
      <xdr:nvSpPr>
        <xdr:cNvPr id="371" name="n_3aveValue【公営住宅】&#10;一人当たり面積">
          <a:extLst>
            <a:ext uri="{FF2B5EF4-FFF2-40B4-BE49-F238E27FC236}">
              <a16:creationId xmlns:a16="http://schemas.microsoft.com/office/drawing/2014/main" id="{F71515B8-5AA1-454F-B34C-0745FBA3D130}"/>
            </a:ext>
          </a:extLst>
        </xdr:cNvPr>
        <xdr:cNvSpPr txBox="1"/>
      </xdr:nvSpPr>
      <xdr:spPr>
        <a:xfrm>
          <a:off x="7626350" y="1444879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0.822</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84</xdr:row>
      <xdr:rowOff>54610</xdr:rowOff>
    </xdr:from>
    <xdr:ext cx="469265" cy="258445"/>
    <xdr:sp macro="" textlink="">
      <xdr:nvSpPr>
        <xdr:cNvPr id="372" name="n_4aveValue【公営住宅】&#10;一人当たり面積">
          <a:extLst>
            <a:ext uri="{FF2B5EF4-FFF2-40B4-BE49-F238E27FC236}">
              <a16:creationId xmlns:a16="http://schemas.microsoft.com/office/drawing/2014/main" id="{370BFBD9-DB62-4EEE-BA21-D1C53D215B96}"/>
            </a:ext>
          </a:extLst>
        </xdr:cNvPr>
        <xdr:cNvSpPr txBox="1"/>
      </xdr:nvSpPr>
      <xdr:spPr>
        <a:xfrm>
          <a:off x="6737350" y="1445641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0.806</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84</xdr:row>
      <xdr:rowOff>6350</xdr:rowOff>
    </xdr:from>
    <xdr:ext cx="469900" cy="258445"/>
    <xdr:sp macro="" textlink="">
      <xdr:nvSpPr>
        <xdr:cNvPr id="373" name="n_1mainValue【公営住宅】&#10;一人当たり面積">
          <a:extLst>
            <a:ext uri="{FF2B5EF4-FFF2-40B4-BE49-F238E27FC236}">
              <a16:creationId xmlns:a16="http://schemas.microsoft.com/office/drawing/2014/main" id="{60B7D1A8-0060-4D63-93D6-0FD19926D36F}"/>
            </a:ext>
          </a:extLst>
        </xdr:cNvPr>
        <xdr:cNvSpPr txBox="1"/>
      </xdr:nvSpPr>
      <xdr:spPr>
        <a:xfrm>
          <a:off x="9391650" y="1440815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0.912</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84</xdr:row>
      <xdr:rowOff>12065</xdr:rowOff>
    </xdr:from>
    <xdr:ext cx="469265" cy="259080"/>
    <xdr:sp macro="" textlink="">
      <xdr:nvSpPr>
        <xdr:cNvPr id="374" name="n_2mainValue【公営住宅】&#10;一人当たり面積">
          <a:extLst>
            <a:ext uri="{FF2B5EF4-FFF2-40B4-BE49-F238E27FC236}">
              <a16:creationId xmlns:a16="http://schemas.microsoft.com/office/drawing/2014/main" id="{898A98E4-B324-4214-BEDE-23CD01E25214}"/>
            </a:ext>
          </a:extLst>
        </xdr:cNvPr>
        <xdr:cNvSpPr txBox="1"/>
      </xdr:nvSpPr>
      <xdr:spPr>
        <a:xfrm>
          <a:off x="8515350" y="1441386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0.899</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82</xdr:row>
      <xdr:rowOff>38100</xdr:rowOff>
    </xdr:from>
    <xdr:ext cx="469265" cy="259080"/>
    <xdr:sp macro="" textlink="">
      <xdr:nvSpPr>
        <xdr:cNvPr id="375" name="n_3mainValue【公営住宅】&#10;一人当たり面積">
          <a:extLst>
            <a:ext uri="{FF2B5EF4-FFF2-40B4-BE49-F238E27FC236}">
              <a16:creationId xmlns:a16="http://schemas.microsoft.com/office/drawing/2014/main" id="{252353B6-0EC2-40D8-ADBB-E83FA20686A1}"/>
            </a:ext>
          </a:extLst>
        </xdr:cNvPr>
        <xdr:cNvSpPr txBox="1"/>
      </xdr:nvSpPr>
      <xdr:spPr>
        <a:xfrm>
          <a:off x="7626350" y="1409700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0.897</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82</xdr:row>
      <xdr:rowOff>48895</xdr:rowOff>
    </xdr:from>
    <xdr:ext cx="469265" cy="259080"/>
    <xdr:sp macro="" textlink="">
      <xdr:nvSpPr>
        <xdr:cNvPr id="376" name="n_4mainValue【公営住宅】&#10;一人当たり面積">
          <a:extLst>
            <a:ext uri="{FF2B5EF4-FFF2-40B4-BE49-F238E27FC236}">
              <a16:creationId xmlns:a16="http://schemas.microsoft.com/office/drawing/2014/main" id="{6AF3E9D4-F3A0-4E45-AB0F-A49104000520}"/>
            </a:ext>
          </a:extLst>
        </xdr:cNvPr>
        <xdr:cNvSpPr txBox="1"/>
      </xdr:nvSpPr>
      <xdr:spPr>
        <a:xfrm>
          <a:off x="6737350" y="1410779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0.874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4CCC877A-FF98-48D2-8D88-53BD28C4207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A60D3000-B167-4862-AB8F-6F4AAF53E476}"/>
            </a:ext>
          </a:extLst>
        </xdr:cNvPr>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CFF5A99D-2D33-4B73-979F-8FBC374F1207}"/>
            </a:ext>
          </a:extLst>
        </xdr:cNvPr>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1E2D8DF7-052D-4D51-BE18-5E6EA0B94F90}"/>
            </a:ext>
          </a:extLst>
        </xdr:cNvPr>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B6861464-CEF5-462A-BB29-084F7D6A8291}"/>
            </a:ext>
          </a:extLst>
        </xdr:cNvPr>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67.9</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E8B66144-3B0A-4F33-B709-ABC053047BF5}"/>
            </a:ext>
          </a:extLst>
        </xdr:cNvPr>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8F0BBB80-FBB2-461B-92EA-4249B0F2268C}"/>
            </a:ext>
          </a:extLst>
        </xdr:cNvPr>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2D2B3CD1-AE4E-41A4-9010-F86178DB7D21}"/>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8C165AE8-3403-4848-89C2-3E3A7153556B}"/>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a:extLst>
            <a:ext uri="{FF2B5EF4-FFF2-40B4-BE49-F238E27FC236}">
              <a16:creationId xmlns:a16="http://schemas.microsoft.com/office/drawing/2014/main" id="{CE8AEA10-ECEA-4CA5-B9D0-C59171A1C062}"/>
            </a:ext>
          </a:extLst>
        </xdr:cNvPr>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a:extLst>
            <a:ext uri="{FF2B5EF4-FFF2-40B4-BE49-F238E27FC236}">
              <a16:creationId xmlns:a16="http://schemas.microsoft.com/office/drawing/2014/main" id="{86C561D3-8B87-4535-9F27-6A674D6EA16D}"/>
            </a:ext>
          </a:extLst>
        </xdr:cNvPr>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a:extLst>
            <a:ext uri="{FF2B5EF4-FFF2-40B4-BE49-F238E27FC236}">
              <a16:creationId xmlns:a16="http://schemas.microsoft.com/office/drawing/2014/main" id="{1BC960F3-43E7-497D-9D52-6BFF9CF5F1C9}"/>
            </a:ext>
          </a:extLst>
        </xdr:cNvPr>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a:extLst>
            <a:ext uri="{FF2B5EF4-FFF2-40B4-BE49-F238E27FC236}">
              <a16:creationId xmlns:a16="http://schemas.microsoft.com/office/drawing/2014/main" id="{16287F47-D5DE-497F-B6E3-9647839C5BBE}"/>
            </a:ext>
          </a:extLst>
        </xdr:cNvPr>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120,051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a:extLst>
            <a:ext uri="{FF2B5EF4-FFF2-40B4-BE49-F238E27FC236}">
              <a16:creationId xmlns:a16="http://schemas.microsoft.com/office/drawing/2014/main" id="{4D7F02BD-63DC-4C88-BEBA-10EA6E6E091E}"/>
            </a:ext>
          </a:extLst>
        </xdr:cNvPr>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a:extLst>
            <a:ext uri="{FF2B5EF4-FFF2-40B4-BE49-F238E27FC236}">
              <a16:creationId xmlns:a16="http://schemas.microsoft.com/office/drawing/2014/main" id="{1C068C8D-138F-4900-B99E-06BB9BB1A174}"/>
            </a:ext>
          </a:extLst>
        </xdr:cNvPr>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46,299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a:extLst>
            <a:ext uri="{FF2B5EF4-FFF2-40B4-BE49-F238E27FC236}">
              <a16:creationId xmlns:a16="http://schemas.microsoft.com/office/drawing/2014/main" id="{052BD63C-3B1C-4A3D-99BF-3997D3937211}"/>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41E38B91-B2C0-40F7-A490-B21FDB84D88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C6EAD4A1-FB82-4751-A34D-B6741AC719B4}"/>
            </a:ext>
          </a:extLst>
        </xdr:cNvPr>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B1123F9E-CE18-4B31-A9DC-7C32794E0794}"/>
            </a:ext>
          </a:extLst>
        </xdr:cNvPr>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24/24</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E8EB4073-1461-40FA-A055-ACE9B33F173C}"/>
            </a:ext>
          </a:extLst>
        </xdr:cNvPr>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DACFBC08-916B-4870-A1F3-D7B956C13CFA}"/>
            </a:ext>
          </a:extLst>
        </xdr:cNvPr>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827ED0B5-66AB-4B66-8199-E147467E9E33}"/>
            </a:ext>
          </a:extLst>
        </xdr:cNvPr>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8C814CD4-CD2D-41C5-9D83-053DC6FA1E3B}"/>
            </a:ext>
          </a:extLst>
        </xdr:cNvPr>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A0EDEB0B-0AA3-4DCA-BE4E-99CA03B8F221}"/>
            </a:ext>
          </a:extLst>
        </xdr:cNvPr>
        <xdr:cNvSpPr/>
      </xdr:nvSpPr>
      <xdr:spPr>
        <a:xfrm>
          <a:off x="12446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7815" cy="225425"/>
    <xdr:sp macro="" textlink="">
      <xdr:nvSpPr>
        <xdr:cNvPr id="401" name="テキスト ボックス 400">
          <a:extLst>
            <a:ext uri="{FF2B5EF4-FFF2-40B4-BE49-F238E27FC236}">
              <a16:creationId xmlns:a16="http://schemas.microsoft.com/office/drawing/2014/main" id="{3A04CB33-7D28-41E3-A51C-1C25F7273BC2}"/>
            </a:ext>
          </a:extLst>
        </xdr:cNvPr>
        <xdr:cNvSpPr txBox="1"/>
      </xdr:nvSpPr>
      <xdr:spPr>
        <a:xfrm>
          <a:off x="12407900" y="51435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4AF844FA-F2E3-43BC-8001-65320D130112}"/>
            </a:ext>
          </a:extLst>
        </xdr:cNvPr>
        <xdr:cNvCxnSpPr/>
      </xdr:nvCxnSpPr>
      <xdr:spPr>
        <a:xfrm>
          <a:off x="12446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43</xdr:row>
      <xdr:rowOff>105410</xdr:rowOff>
    </xdr:from>
    <xdr:ext cx="466725" cy="259080"/>
    <xdr:sp macro="" textlink="">
      <xdr:nvSpPr>
        <xdr:cNvPr id="403" name="テキスト ボックス 402">
          <a:extLst>
            <a:ext uri="{FF2B5EF4-FFF2-40B4-BE49-F238E27FC236}">
              <a16:creationId xmlns:a16="http://schemas.microsoft.com/office/drawing/2014/main" id="{40954B06-8CF8-4BDB-8143-BFAABCE05D4C}"/>
            </a:ext>
          </a:extLst>
        </xdr:cNvPr>
        <xdr:cNvSpPr txBox="1"/>
      </xdr:nvSpPr>
      <xdr:spPr>
        <a:xfrm>
          <a:off x="11978640" y="7477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4" name="直線コネクタ 403">
          <a:extLst>
            <a:ext uri="{FF2B5EF4-FFF2-40B4-BE49-F238E27FC236}">
              <a16:creationId xmlns:a16="http://schemas.microsoft.com/office/drawing/2014/main" id="{8C59BBF6-5F1A-402C-88DE-AC76B480B370}"/>
            </a:ext>
          </a:extLst>
        </xdr:cNvPr>
        <xdr:cNvCxnSpPr/>
      </xdr:nvCxnSpPr>
      <xdr:spPr>
        <a:xfrm>
          <a:off x="12446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40</xdr:row>
      <xdr:rowOff>162560</xdr:rowOff>
    </xdr:from>
    <xdr:ext cx="466725" cy="259080"/>
    <xdr:sp macro="" textlink="">
      <xdr:nvSpPr>
        <xdr:cNvPr id="405" name="テキスト ボックス 404">
          <a:extLst>
            <a:ext uri="{FF2B5EF4-FFF2-40B4-BE49-F238E27FC236}">
              <a16:creationId xmlns:a16="http://schemas.microsoft.com/office/drawing/2014/main" id="{C1D76ADE-8037-4367-ACEA-2EEA842BB558}"/>
            </a:ext>
          </a:extLst>
        </xdr:cNvPr>
        <xdr:cNvSpPr txBox="1"/>
      </xdr:nvSpPr>
      <xdr:spPr>
        <a:xfrm>
          <a:off x="11978640" y="70205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6" name="直線コネクタ 405">
          <a:extLst>
            <a:ext uri="{FF2B5EF4-FFF2-40B4-BE49-F238E27FC236}">
              <a16:creationId xmlns:a16="http://schemas.microsoft.com/office/drawing/2014/main" id="{0178732F-CA4A-4661-939F-ADAF2848CEB0}"/>
            </a:ext>
          </a:extLst>
        </xdr:cNvPr>
        <xdr:cNvCxnSpPr/>
      </xdr:nvCxnSpPr>
      <xdr:spPr>
        <a:xfrm>
          <a:off x="12446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38</xdr:row>
      <xdr:rowOff>48260</xdr:rowOff>
    </xdr:from>
    <xdr:ext cx="403225" cy="259080"/>
    <xdr:sp macro="" textlink="">
      <xdr:nvSpPr>
        <xdr:cNvPr id="407" name="テキスト ボックス 406">
          <a:extLst>
            <a:ext uri="{FF2B5EF4-FFF2-40B4-BE49-F238E27FC236}">
              <a16:creationId xmlns:a16="http://schemas.microsoft.com/office/drawing/2014/main" id="{C147CFB1-6102-4224-8C8D-6B66BB9899AC}"/>
            </a:ext>
          </a:extLst>
        </xdr:cNvPr>
        <xdr:cNvSpPr txBox="1"/>
      </xdr:nvSpPr>
      <xdr:spPr>
        <a:xfrm>
          <a:off x="12042775" y="656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8" name="直線コネクタ 407">
          <a:extLst>
            <a:ext uri="{FF2B5EF4-FFF2-40B4-BE49-F238E27FC236}">
              <a16:creationId xmlns:a16="http://schemas.microsoft.com/office/drawing/2014/main" id="{B772E9DF-7FE1-4640-843F-1656F9C527C3}"/>
            </a:ext>
          </a:extLst>
        </xdr:cNvPr>
        <xdr:cNvCxnSpPr/>
      </xdr:nvCxnSpPr>
      <xdr:spPr>
        <a:xfrm>
          <a:off x="12446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35</xdr:row>
      <xdr:rowOff>105410</xdr:rowOff>
    </xdr:from>
    <xdr:ext cx="403225" cy="259080"/>
    <xdr:sp macro="" textlink="">
      <xdr:nvSpPr>
        <xdr:cNvPr id="409" name="テキスト ボックス 408">
          <a:extLst>
            <a:ext uri="{FF2B5EF4-FFF2-40B4-BE49-F238E27FC236}">
              <a16:creationId xmlns:a16="http://schemas.microsoft.com/office/drawing/2014/main" id="{44CE8F1E-9DF0-450F-B552-FF68F41902E9}"/>
            </a:ext>
          </a:extLst>
        </xdr:cNvPr>
        <xdr:cNvSpPr txBox="1"/>
      </xdr:nvSpPr>
      <xdr:spPr>
        <a:xfrm>
          <a:off x="12042775" y="610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0" name="直線コネクタ 409">
          <a:extLst>
            <a:ext uri="{FF2B5EF4-FFF2-40B4-BE49-F238E27FC236}">
              <a16:creationId xmlns:a16="http://schemas.microsoft.com/office/drawing/2014/main" id="{73866C92-DE71-418E-AA62-CE6848F0B082}"/>
            </a:ext>
          </a:extLst>
        </xdr:cNvPr>
        <xdr:cNvCxnSpPr/>
      </xdr:nvCxnSpPr>
      <xdr:spPr>
        <a:xfrm>
          <a:off x="12446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32</xdr:row>
      <xdr:rowOff>162560</xdr:rowOff>
    </xdr:from>
    <xdr:ext cx="403225" cy="259080"/>
    <xdr:sp macro="" textlink="">
      <xdr:nvSpPr>
        <xdr:cNvPr id="411" name="テキスト ボックス 410">
          <a:extLst>
            <a:ext uri="{FF2B5EF4-FFF2-40B4-BE49-F238E27FC236}">
              <a16:creationId xmlns:a16="http://schemas.microsoft.com/office/drawing/2014/main" id="{D28D0251-1719-43D4-BD13-D9603340EFFD}"/>
            </a:ext>
          </a:extLst>
        </xdr:cNvPr>
        <xdr:cNvSpPr txBox="1"/>
      </xdr:nvSpPr>
      <xdr:spPr>
        <a:xfrm>
          <a:off x="12042775" y="564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D748A6C3-FFF1-4988-BD4C-4EF6EB36077B}"/>
            </a:ext>
          </a:extLst>
        </xdr:cNvPr>
        <xdr:cNvCxnSpPr/>
      </xdr:nvCxnSpPr>
      <xdr:spPr>
        <a:xfrm>
          <a:off x="12446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30</xdr:row>
      <xdr:rowOff>48260</xdr:rowOff>
    </xdr:from>
    <xdr:ext cx="403225" cy="259080"/>
    <xdr:sp macro="" textlink="">
      <xdr:nvSpPr>
        <xdr:cNvPr id="413" name="テキスト ボックス 412">
          <a:extLst>
            <a:ext uri="{FF2B5EF4-FFF2-40B4-BE49-F238E27FC236}">
              <a16:creationId xmlns:a16="http://schemas.microsoft.com/office/drawing/2014/main" id="{2C6C26B6-CE84-473D-95D6-B26DCA230D63}"/>
            </a:ext>
          </a:extLst>
        </xdr:cNvPr>
        <xdr:cNvSpPr txBox="1"/>
      </xdr:nvSpPr>
      <xdr:spPr>
        <a:xfrm>
          <a:off x="12042775" y="519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a:extLst>
            <a:ext uri="{FF2B5EF4-FFF2-40B4-BE49-F238E27FC236}">
              <a16:creationId xmlns:a16="http://schemas.microsoft.com/office/drawing/2014/main" id="{F571FA3D-8E26-454F-9CC1-141B8691794A}"/>
            </a:ext>
          </a:extLst>
        </xdr:cNvPr>
        <xdr:cNvSpPr/>
      </xdr:nvSpPr>
      <xdr:spPr>
        <a:xfrm>
          <a:off x="12446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33</xdr:row>
      <xdr:rowOff>121920</xdr:rowOff>
    </xdr:from>
    <xdr:to>
      <xdr:col>85</xdr:col>
      <xdr:colOff>126365</xdr:colOff>
      <xdr:row>41</xdr:row>
      <xdr:rowOff>133350</xdr:rowOff>
    </xdr:to>
    <xdr:cxnSp macro="">
      <xdr:nvCxnSpPr>
        <xdr:cNvPr id="415" name="直線コネクタ 414">
          <a:extLst>
            <a:ext uri="{FF2B5EF4-FFF2-40B4-BE49-F238E27FC236}">
              <a16:creationId xmlns:a16="http://schemas.microsoft.com/office/drawing/2014/main" id="{5A9A6AF9-1994-4202-AF00-4F03F08FB72A}"/>
            </a:ext>
          </a:extLst>
        </xdr:cNvPr>
        <xdr:cNvCxnSpPr/>
      </xdr:nvCxnSpPr>
      <xdr:spPr>
        <a:xfrm flipV="1">
          <a:off x="16318865" y="5779770"/>
          <a:ext cx="0" cy="13830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137160</xdr:rowOff>
    </xdr:from>
    <xdr:ext cx="469900" cy="259080"/>
    <xdr:sp macro="" textlink="">
      <xdr:nvSpPr>
        <xdr:cNvPr id="416" name="【認定こども園・幼稚園・保育所】&#10;有形固定資産減価償却率最小値テキスト">
          <a:extLst>
            <a:ext uri="{FF2B5EF4-FFF2-40B4-BE49-F238E27FC236}">
              <a16:creationId xmlns:a16="http://schemas.microsoft.com/office/drawing/2014/main" id="{00971EB8-B36C-4614-88F8-6B84F9E2A091}"/>
            </a:ext>
          </a:extLst>
        </xdr:cNvPr>
        <xdr:cNvSpPr txBox="1"/>
      </xdr:nvSpPr>
      <xdr:spPr>
        <a:xfrm>
          <a:off x="16357600" y="71666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417" name="直線コネクタ 416">
          <a:extLst>
            <a:ext uri="{FF2B5EF4-FFF2-40B4-BE49-F238E27FC236}">
              <a16:creationId xmlns:a16="http://schemas.microsoft.com/office/drawing/2014/main" id="{A8DA0555-B098-4FB1-AA8D-AB05D1131D74}"/>
            </a:ext>
          </a:extLst>
        </xdr:cNvPr>
        <xdr:cNvCxnSpPr/>
      </xdr:nvCxnSpPr>
      <xdr:spPr>
        <a:xfrm>
          <a:off x="16230600" y="716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68580</xdr:rowOff>
    </xdr:from>
    <xdr:ext cx="405130" cy="259080"/>
    <xdr:sp macro="" textlink="">
      <xdr:nvSpPr>
        <xdr:cNvPr id="418" name="【認定こども園・幼稚園・保育所】&#10;有形固定資産減価償却率最大値テキスト">
          <a:extLst>
            <a:ext uri="{FF2B5EF4-FFF2-40B4-BE49-F238E27FC236}">
              <a16:creationId xmlns:a16="http://schemas.microsoft.com/office/drawing/2014/main" id="{55A52A76-DB1E-4903-A5D1-973F954C59EC}"/>
            </a:ext>
          </a:extLst>
        </xdr:cNvPr>
        <xdr:cNvSpPr txBox="1"/>
      </xdr:nvSpPr>
      <xdr:spPr>
        <a:xfrm>
          <a:off x="16357600" y="55549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39.5</a:t>
          </a:r>
          <a:endParaRPr kumimoji="1" lang="ja-JP" altLang="en-US" sz="1000" b="1">
            <a:latin typeface="ＭＳ Ｐゴシック"/>
            <a:ea typeface="ＭＳ Ｐゴシック"/>
          </a:endParaRPr>
        </a:p>
      </xdr:txBody>
    </xdr:sp>
    <xdr:clientData/>
  </xdr:oneCellAnchor>
  <xdr:twoCellAnchor>
    <xdr:from>
      <xdr:col>85</xdr:col>
      <xdr:colOff>38100</xdr:colOff>
      <xdr:row>33</xdr:row>
      <xdr:rowOff>121920</xdr:rowOff>
    </xdr:from>
    <xdr:to>
      <xdr:col>86</xdr:col>
      <xdr:colOff>25400</xdr:colOff>
      <xdr:row>33</xdr:row>
      <xdr:rowOff>121920</xdr:rowOff>
    </xdr:to>
    <xdr:cxnSp macro="">
      <xdr:nvCxnSpPr>
        <xdr:cNvPr id="419" name="直線コネクタ 418">
          <a:extLst>
            <a:ext uri="{FF2B5EF4-FFF2-40B4-BE49-F238E27FC236}">
              <a16:creationId xmlns:a16="http://schemas.microsoft.com/office/drawing/2014/main" id="{9FDAB61A-7054-41F4-A4E9-8941D3CEF563}"/>
            </a:ext>
          </a:extLst>
        </xdr:cNvPr>
        <xdr:cNvCxnSpPr/>
      </xdr:nvCxnSpPr>
      <xdr:spPr>
        <a:xfrm>
          <a:off x="16230600" y="57797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153670</xdr:rowOff>
    </xdr:from>
    <xdr:ext cx="405130" cy="259080"/>
    <xdr:sp macro="" textlink="">
      <xdr:nvSpPr>
        <xdr:cNvPr id="420" name="【認定こども園・幼稚園・保育所】&#10;有形固定資産減価償却率平均値テキスト">
          <a:extLst>
            <a:ext uri="{FF2B5EF4-FFF2-40B4-BE49-F238E27FC236}">
              <a16:creationId xmlns:a16="http://schemas.microsoft.com/office/drawing/2014/main" id="{42FFE5DE-BC11-4ADD-A54E-3DC7BCDAB3F9}"/>
            </a:ext>
          </a:extLst>
        </xdr:cNvPr>
        <xdr:cNvSpPr txBox="1"/>
      </xdr:nvSpPr>
      <xdr:spPr>
        <a:xfrm>
          <a:off x="16357600" y="615442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36</xdr:row>
      <xdr:rowOff>130810</xdr:rowOff>
    </xdr:from>
    <xdr:to>
      <xdr:col>85</xdr:col>
      <xdr:colOff>177800</xdr:colOff>
      <xdr:row>37</xdr:row>
      <xdr:rowOff>60960</xdr:rowOff>
    </xdr:to>
    <xdr:sp macro="" textlink="">
      <xdr:nvSpPr>
        <xdr:cNvPr id="421" name="フローチャート: 判断 420">
          <a:extLst>
            <a:ext uri="{FF2B5EF4-FFF2-40B4-BE49-F238E27FC236}">
              <a16:creationId xmlns:a16="http://schemas.microsoft.com/office/drawing/2014/main" id="{7CAF6A3C-42E5-48D5-90AD-42E30F45D7B4}"/>
            </a:ext>
          </a:extLst>
        </xdr:cNvPr>
        <xdr:cNvSpPr/>
      </xdr:nvSpPr>
      <xdr:spPr>
        <a:xfrm>
          <a:off x="16268700" y="6303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41275</xdr:rowOff>
    </xdr:from>
    <xdr:to>
      <xdr:col>81</xdr:col>
      <xdr:colOff>101600</xdr:colOff>
      <xdr:row>36</xdr:row>
      <xdr:rowOff>143510</xdr:rowOff>
    </xdr:to>
    <xdr:sp macro="" textlink="">
      <xdr:nvSpPr>
        <xdr:cNvPr id="422" name="フローチャート: 判断 421">
          <a:extLst>
            <a:ext uri="{FF2B5EF4-FFF2-40B4-BE49-F238E27FC236}">
              <a16:creationId xmlns:a16="http://schemas.microsoft.com/office/drawing/2014/main" id="{6B360221-5AC2-40DC-A047-4A8D65A9090A}"/>
            </a:ext>
          </a:extLst>
        </xdr:cNvPr>
        <xdr:cNvSpPr/>
      </xdr:nvSpPr>
      <xdr:spPr>
        <a:xfrm>
          <a:off x="15430500" y="62134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162560</xdr:rowOff>
    </xdr:from>
    <xdr:to>
      <xdr:col>76</xdr:col>
      <xdr:colOff>165100</xdr:colOff>
      <xdr:row>36</xdr:row>
      <xdr:rowOff>92710</xdr:rowOff>
    </xdr:to>
    <xdr:sp macro="" textlink="">
      <xdr:nvSpPr>
        <xdr:cNvPr id="423" name="フローチャート: 判断 422">
          <a:extLst>
            <a:ext uri="{FF2B5EF4-FFF2-40B4-BE49-F238E27FC236}">
              <a16:creationId xmlns:a16="http://schemas.microsoft.com/office/drawing/2014/main" id="{175A69B8-8B19-45EB-87CF-723C47BC7B41}"/>
            </a:ext>
          </a:extLst>
        </xdr:cNvPr>
        <xdr:cNvSpPr/>
      </xdr:nvSpPr>
      <xdr:spPr>
        <a:xfrm>
          <a:off x="14541500" y="6163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39370</xdr:rowOff>
    </xdr:from>
    <xdr:to>
      <xdr:col>72</xdr:col>
      <xdr:colOff>38100</xdr:colOff>
      <xdr:row>36</xdr:row>
      <xdr:rowOff>140970</xdr:rowOff>
    </xdr:to>
    <xdr:sp macro="" textlink="">
      <xdr:nvSpPr>
        <xdr:cNvPr id="424" name="フローチャート: 判断 423">
          <a:extLst>
            <a:ext uri="{FF2B5EF4-FFF2-40B4-BE49-F238E27FC236}">
              <a16:creationId xmlns:a16="http://schemas.microsoft.com/office/drawing/2014/main" id="{3D236FBC-8C71-4C96-970A-6B3A592EC0A9}"/>
            </a:ext>
          </a:extLst>
        </xdr:cNvPr>
        <xdr:cNvSpPr/>
      </xdr:nvSpPr>
      <xdr:spPr>
        <a:xfrm>
          <a:off x="13652500" y="621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6985</xdr:rowOff>
    </xdr:from>
    <xdr:to>
      <xdr:col>67</xdr:col>
      <xdr:colOff>101600</xdr:colOff>
      <xdr:row>36</xdr:row>
      <xdr:rowOff>109220</xdr:rowOff>
    </xdr:to>
    <xdr:sp macro="" textlink="">
      <xdr:nvSpPr>
        <xdr:cNvPr id="425" name="フローチャート: 判断 424">
          <a:extLst>
            <a:ext uri="{FF2B5EF4-FFF2-40B4-BE49-F238E27FC236}">
              <a16:creationId xmlns:a16="http://schemas.microsoft.com/office/drawing/2014/main" id="{965743DC-FEF4-4038-A41B-9F67A6C3FF7E}"/>
            </a:ext>
          </a:extLst>
        </xdr:cNvPr>
        <xdr:cNvSpPr/>
      </xdr:nvSpPr>
      <xdr:spPr>
        <a:xfrm>
          <a:off x="12763500" y="61791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73660</xdr:rowOff>
    </xdr:from>
    <xdr:ext cx="762000" cy="259080"/>
    <xdr:sp macro="" textlink="">
      <xdr:nvSpPr>
        <xdr:cNvPr id="426" name="テキスト ボックス 425">
          <a:extLst>
            <a:ext uri="{FF2B5EF4-FFF2-40B4-BE49-F238E27FC236}">
              <a16:creationId xmlns:a16="http://schemas.microsoft.com/office/drawing/2014/main" id="{55340CCF-71C7-4D2D-9F1D-6D16B8B88074}"/>
            </a:ext>
          </a:extLst>
        </xdr:cNvPr>
        <xdr:cNvSpPr txBox="1"/>
      </xdr:nvSpPr>
      <xdr:spPr>
        <a:xfrm>
          <a:off x="16129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73660</xdr:rowOff>
    </xdr:from>
    <xdr:ext cx="762000" cy="259080"/>
    <xdr:sp macro="" textlink="">
      <xdr:nvSpPr>
        <xdr:cNvPr id="427" name="テキスト ボックス 426">
          <a:extLst>
            <a:ext uri="{FF2B5EF4-FFF2-40B4-BE49-F238E27FC236}">
              <a16:creationId xmlns:a16="http://schemas.microsoft.com/office/drawing/2014/main" id="{1AFA9432-01BC-4A15-BEBB-25C97F7694A5}"/>
            </a:ext>
          </a:extLst>
        </xdr:cNvPr>
        <xdr:cNvSpPr txBox="1"/>
      </xdr:nvSpPr>
      <xdr:spPr>
        <a:xfrm>
          <a:off x="1529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73660</xdr:rowOff>
    </xdr:from>
    <xdr:ext cx="762000" cy="259080"/>
    <xdr:sp macro="" textlink="">
      <xdr:nvSpPr>
        <xdr:cNvPr id="428" name="テキスト ボックス 427">
          <a:extLst>
            <a:ext uri="{FF2B5EF4-FFF2-40B4-BE49-F238E27FC236}">
              <a16:creationId xmlns:a16="http://schemas.microsoft.com/office/drawing/2014/main" id="{36B11483-2F16-46C3-A804-ED0323A34A85}"/>
            </a:ext>
          </a:extLst>
        </xdr:cNvPr>
        <xdr:cNvSpPr txBox="1"/>
      </xdr:nvSpPr>
      <xdr:spPr>
        <a:xfrm>
          <a:off x="1440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44</xdr:row>
      <xdr:rowOff>73660</xdr:rowOff>
    </xdr:from>
    <xdr:ext cx="762000" cy="259080"/>
    <xdr:sp macro="" textlink="">
      <xdr:nvSpPr>
        <xdr:cNvPr id="429" name="テキスト ボックス 428">
          <a:extLst>
            <a:ext uri="{FF2B5EF4-FFF2-40B4-BE49-F238E27FC236}">
              <a16:creationId xmlns:a16="http://schemas.microsoft.com/office/drawing/2014/main" id="{B468176B-B984-4C9D-A1C4-D57D4EF43B4F}"/>
            </a:ext>
          </a:extLst>
        </xdr:cNvPr>
        <xdr:cNvSpPr txBox="1"/>
      </xdr:nvSpPr>
      <xdr:spPr>
        <a:xfrm>
          <a:off x="1351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73660</xdr:rowOff>
    </xdr:from>
    <xdr:ext cx="762000" cy="259080"/>
    <xdr:sp macro="" textlink="">
      <xdr:nvSpPr>
        <xdr:cNvPr id="430" name="テキスト ボックス 429">
          <a:extLst>
            <a:ext uri="{FF2B5EF4-FFF2-40B4-BE49-F238E27FC236}">
              <a16:creationId xmlns:a16="http://schemas.microsoft.com/office/drawing/2014/main" id="{62169FEB-A97F-489B-B4DA-CD84AE6F4BEF}"/>
            </a:ext>
          </a:extLst>
        </xdr:cNvPr>
        <xdr:cNvSpPr txBox="1"/>
      </xdr:nvSpPr>
      <xdr:spPr>
        <a:xfrm>
          <a:off x="1262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41</xdr:row>
      <xdr:rowOff>82550</xdr:rowOff>
    </xdr:from>
    <xdr:to>
      <xdr:col>85</xdr:col>
      <xdr:colOff>177800</xdr:colOff>
      <xdr:row>42</xdr:row>
      <xdr:rowOff>12700</xdr:rowOff>
    </xdr:to>
    <xdr:sp macro="" textlink="">
      <xdr:nvSpPr>
        <xdr:cNvPr id="431" name="楕円 430">
          <a:extLst>
            <a:ext uri="{FF2B5EF4-FFF2-40B4-BE49-F238E27FC236}">
              <a16:creationId xmlns:a16="http://schemas.microsoft.com/office/drawing/2014/main" id="{0CE263F8-C83E-46DA-B8F3-AA52238D9166}"/>
            </a:ext>
          </a:extLst>
        </xdr:cNvPr>
        <xdr:cNvSpPr/>
      </xdr:nvSpPr>
      <xdr:spPr>
        <a:xfrm>
          <a:off x="162687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168910</xdr:rowOff>
    </xdr:from>
    <xdr:ext cx="469900" cy="258445"/>
    <xdr:sp macro="" textlink="">
      <xdr:nvSpPr>
        <xdr:cNvPr id="432" name="【認定こども園・幼稚園・保育所】&#10;有形固定資産減価償却率該当値テキスト">
          <a:extLst>
            <a:ext uri="{FF2B5EF4-FFF2-40B4-BE49-F238E27FC236}">
              <a16:creationId xmlns:a16="http://schemas.microsoft.com/office/drawing/2014/main" id="{083AA78B-8439-4FA1-BAC9-C7E43BA3FA4C}"/>
            </a:ext>
          </a:extLst>
        </xdr:cNvPr>
        <xdr:cNvSpPr txBox="1"/>
      </xdr:nvSpPr>
      <xdr:spPr>
        <a:xfrm>
          <a:off x="16357600" y="702691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100.0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41</xdr:row>
      <xdr:rowOff>82550</xdr:rowOff>
    </xdr:from>
    <xdr:to>
      <xdr:col>81</xdr:col>
      <xdr:colOff>101600</xdr:colOff>
      <xdr:row>42</xdr:row>
      <xdr:rowOff>12700</xdr:rowOff>
    </xdr:to>
    <xdr:sp macro="" textlink="">
      <xdr:nvSpPr>
        <xdr:cNvPr id="433" name="楕円 432">
          <a:extLst>
            <a:ext uri="{FF2B5EF4-FFF2-40B4-BE49-F238E27FC236}">
              <a16:creationId xmlns:a16="http://schemas.microsoft.com/office/drawing/2014/main" id="{CB6E2B6C-E221-491B-AA0F-56CB590C0BD9}"/>
            </a:ext>
          </a:extLst>
        </xdr:cNvPr>
        <xdr:cNvSpPr/>
      </xdr:nvSpPr>
      <xdr:spPr>
        <a:xfrm>
          <a:off x="154305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133350</xdr:rowOff>
    </xdr:from>
    <xdr:to>
      <xdr:col>85</xdr:col>
      <xdr:colOff>127000</xdr:colOff>
      <xdr:row>41</xdr:row>
      <xdr:rowOff>133350</xdr:rowOff>
    </xdr:to>
    <xdr:cxnSp macro="">
      <xdr:nvCxnSpPr>
        <xdr:cNvPr id="434" name="直線コネクタ 433">
          <a:extLst>
            <a:ext uri="{FF2B5EF4-FFF2-40B4-BE49-F238E27FC236}">
              <a16:creationId xmlns:a16="http://schemas.microsoft.com/office/drawing/2014/main" id="{BED83CC0-5D21-48D8-B63B-27A51C650421}"/>
            </a:ext>
          </a:extLst>
        </xdr:cNvPr>
        <xdr:cNvCxnSpPr/>
      </xdr:nvCxnSpPr>
      <xdr:spPr>
        <a:xfrm>
          <a:off x="15481300" y="7162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82550</xdr:rowOff>
    </xdr:from>
    <xdr:to>
      <xdr:col>76</xdr:col>
      <xdr:colOff>165100</xdr:colOff>
      <xdr:row>42</xdr:row>
      <xdr:rowOff>12700</xdr:rowOff>
    </xdr:to>
    <xdr:sp macro="" textlink="">
      <xdr:nvSpPr>
        <xdr:cNvPr id="435" name="楕円 434">
          <a:extLst>
            <a:ext uri="{FF2B5EF4-FFF2-40B4-BE49-F238E27FC236}">
              <a16:creationId xmlns:a16="http://schemas.microsoft.com/office/drawing/2014/main" id="{4284C777-412D-4C77-BC30-C28BD701B626}"/>
            </a:ext>
          </a:extLst>
        </xdr:cNvPr>
        <xdr:cNvSpPr/>
      </xdr:nvSpPr>
      <xdr:spPr>
        <a:xfrm>
          <a:off x="145415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133350</xdr:rowOff>
    </xdr:from>
    <xdr:to>
      <xdr:col>81</xdr:col>
      <xdr:colOff>50800</xdr:colOff>
      <xdr:row>41</xdr:row>
      <xdr:rowOff>133350</xdr:rowOff>
    </xdr:to>
    <xdr:cxnSp macro="">
      <xdr:nvCxnSpPr>
        <xdr:cNvPr id="436" name="直線コネクタ 435">
          <a:extLst>
            <a:ext uri="{FF2B5EF4-FFF2-40B4-BE49-F238E27FC236}">
              <a16:creationId xmlns:a16="http://schemas.microsoft.com/office/drawing/2014/main" id="{5D48DB02-16B5-4F31-B6AA-8872624CC928}"/>
            </a:ext>
          </a:extLst>
        </xdr:cNvPr>
        <xdr:cNvCxnSpPr/>
      </xdr:nvCxnSpPr>
      <xdr:spPr>
        <a:xfrm>
          <a:off x="14592300" y="7162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66675</xdr:rowOff>
    </xdr:from>
    <xdr:to>
      <xdr:col>72</xdr:col>
      <xdr:colOff>38100</xdr:colOff>
      <xdr:row>41</xdr:row>
      <xdr:rowOff>168275</xdr:rowOff>
    </xdr:to>
    <xdr:sp macro="" textlink="">
      <xdr:nvSpPr>
        <xdr:cNvPr id="437" name="楕円 436">
          <a:extLst>
            <a:ext uri="{FF2B5EF4-FFF2-40B4-BE49-F238E27FC236}">
              <a16:creationId xmlns:a16="http://schemas.microsoft.com/office/drawing/2014/main" id="{7DD58A0A-E211-4B58-B5DB-3EAA38EAD88B}"/>
            </a:ext>
          </a:extLst>
        </xdr:cNvPr>
        <xdr:cNvSpPr/>
      </xdr:nvSpPr>
      <xdr:spPr>
        <a:xfrm>
          <a:off x="13652500" y="709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117475</xdr:rowOff>
    </xdr:from>
    <xdr:to>
      <xdr:col>76</xdr:col>
      <xdr:colOff>114300</xdr:colOff>
      <xdr:row>41</xdr:row>
      <xdr:rowOff>133350</xdr:rowOff>
    </xdr:to>
    <xdr:cxnSp macro="">
      <xdr:nvCxnSpPr>
        <xdr:cNvPr id="438" name="直線コネクタ 437">
          <a:extLst>
            <a:ext uri="{FF2B5EF4-FFF2-40B4-BE49-F238E27FC236}">
              <a16:creationId xmlns:a16="http://schemas.microsoft.com/office/drawing/2014/main" id="{3A15FB5B-D3E6-4B03-94A4-D27AEE50E7AE}"/>
            </a:ext>
          </a:extLst>
        </xdr:cNvPr>
        <xdr:cNvCxnSpPr/>
      </xdr:nvCxnSpPr>
      <xdr:spPr>
        <a:xfrm>
          <a:off x="13703300" y="7146925"/>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50800</xdr:rowOff>
    </xdr:from>
    <xdr:to>
      <xdr:col>67</xdr:col>
      <xdr:colOff>101600</xdr:colOff>
      <xdr:row>41</xdr:row>
      <xdr:rowOff>152400</xdr:rowOff>
    </xdr:to>
    <xdr:sp macro="" textlink="">
      <xdr:nvSpPr>
        <xdr:cNvPr id="439" name="楕円 438">
          <a:extLst>
            <a:ext uri="{FF2B5EF4-FFF2-40B4-BE49-F238E27FC236}">
              <a16:creationId xmlns:a16="http://schemas.microsoft.com/office/drawing/2014/main" id="{68953BA4-870F-4E91-A7A7-96D83E01E87D}"/>
            </a:ext>
          </a:extLst>
        </xdr:cNvPr>
        <xdr:cNvSpPr/>
      </xdr:nvSpPr>
      <xdr:spPr>
        <a:xfrm>
          <a:off x="12763500" y="708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101600</xdr:rowOff>
    </xdr:from>
    <xdr:to>
      <xdr:col>71</xdr:col>
      <xdr:colOff>177800</xdr:colOff>
      <xdr:row>41</xdr:row>
      <xdr:rowOff>117475</xdr:rowOff>
    </xdr:to>
    <xdr:cxnSp macro="">
      <xdr:nvCxnSpPr>
        <xdr:cNvPr id="440" name="直線コネクタ 439">
          <a:extLst>
            <a:ext uri="{FF2B5EF4-FFF2-40B4-BE49-F238E27FC236}">
              <a16:creationId xmlns:a16="http://schemas.microsoft.com/office/drawing/2014/main" id="{F8F9CDEF-1263-4CEE-B432-39E6DE5CA778}"/>
            </a:ext>
          </a:extLst>
        </xdr:cNvPr>
        <xdr:cNvCxnSpPr/>
      </xdr:nvCxnSpPr>
      <xdr:spPr>
        <a:xfrm>
          <a:off x="12814300" y="7131050"/>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34</xdr:row>
      <xdr:rowOff>159385</xdr:rowOff>
    </xdr:from>
    <xdr:ext cx="405130" cy="258445"/>
    <xdr:sp macro="" textlink="">
      <xdr:nvSpPr>
        <xdr:cNvPr id="441" name="n_1aveValue【認定こども園・幼稚園・保育所】&#10;有形固定資産減価償却率">
          <a:extLst>
            <a:ext uri="{FF2B5EF4-FFF2-40B4-BE49-F238E27FC236}">
              <a16:creationId xmlns:a16="http://schemas.microsoft.com/office/drawing/2014/main" id="{BD88A2A0-46D4-4743-8296-8639A5C07D4B}"/>
            </a:ext>
          </a:extLst>
        </xdr:cNvPr>
        <xdr:cNvSpPr txBox="1"/>
      </xdr:nvSpPr>
      <xdr:spPr>
        <a:xfrm>
          <a:off x="15266035" y="598868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60.7</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34</xdr:row>
      <xdr:rowOff>109220</xdr:rowOff>
    </xdr:from>
    <xdr:ext cx="404495" cy="258445"/>
    <xdr:sp macro="" textlink="">
      <xdr:nvSpPr>
        <xdr:cNvPr id="442" name="n_2aveValue【認定こども園・幼稚園・保育所】&#10;有形固定資産減価償却率">
          <a:extLst>
            <a:ext uri="{FF2B5EF4-FFF2-40B4-BE49-F238E27FC236}">
              <a16:creationId xmlns:a16="http://schemas.microsoft.com/office/drawing/2014/main" id="{C1A75D46-E141-41D5-BF75-E1E218305768}"/>
            </a:ext>
          </a:extLst>
        </xdr:cNvPr>
        <xdr:cNvSpPr txBox="1"/>
      </xdr:nvSpPr>
      <xdr:spPr>
        <a:xfrm>
          <a:off x="14389735" y="593852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34</xdr:row>
      <xdr:rowOff>157480</xdr:rowOff>
    </xdr:from>
    <xdr:ext cx="404495" cy="258445"/>
    <xdr:sp macro="" textlink="">
      <xdr:nvSpPr>
        <xdr:cNvPr id="443" name="n_3aveValue【認定こども園・幼稚園・保育所】&#10;有形固定資産減価償却率">
          <a:extLst>
            <a:ext uri="{FF2B5EF4-FFF2-40B4-BE49-F238E27FC236}">
              <a16:creationId xmlns:a16="http://schemas.microsoft.com/office/drawing/2014/main" id="{32A09D8B-7B16-40F7-B9D4-EB58FB615EC7}"/>
            </a:ext>
          </a:extLst>
        </xdr:cNvPr>
        <xdr:cNvSpPr txBox="1"/>
      </xdr:nvSpPr>
      <xdr:spPr>
        <a:xfrm>
          <a:off x="13500735" y="598678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60.6</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34</xdr:row>
      <xdr:rowOff>125095</xdr:rowOff>
    </xdr:from>
    <xdr:ext cx="404495" cy="258445"/>
    <xdr:sp macro="" textlink="">
      <xdr:nvSpPr>
        <xdr:cNvPr id="444" name="n_4aveValue【認定こども園・幼稚園・保育所】&#10;有形固定資産減価償却率">
          <a:extLst>
            <a:ext uri="{FF2B5EF4-FFF2-40B4-BE49-F238E27FC236}">
              <a16:creationId xmlns:a16="http://schemas.microsoft.com/office/drawing/2014/main" id="{5F1AF9EE-E2D3-4851-9720-B9CB6601D29B}"/>
            </a:ext>
          </a:extLst>
        </xdr:cNvPr>
        <xdr:cNvSpPr txBox="1"/>
      </xdr:nvSpPr>
      <xdr:spPr>
        <a:xfrm>
          <a:off x="12611735" y="595439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59.2</a:t>
          </a:r>
          <a:endParaRPr kumimoji="1" lang="ja-JP" altLang="en-US" sz="1000" b="1">
            <a:solidFill>
              <a:srgbClr val="000080"/>
            </a:solidFill>
            <a:latin typeface="ＭＳ Ｐゴシック"/>
            <a:ea typeface="ＭＳ Ｐゴシック"/>
          </a:endParaRPr>
        </a:p>
      </xdr:txBody>
    </xdr:sp>
    <xdr:clientData/>
  </xdr:oneCellAnchor>
  <xdr:oneCellAnchor>
    <xdr:from>
      <xdr:col>79</xdr:col>
      <xdr:colOff>184150</xdr:colOff>
      <xdr:row>42</xdr:row>
      <xdr:rowOff>3810</xdr:rowOff>
    </xdr:from>
    <xdr:ext cx="469900" cy="259080"/>
    <xdr:sp macro="" textlink="">
      <xdr:nvSpPr>
        <xdr:cNvPr id="445" name="n_1mainValue【認定こども園・幼稚園・保育所】&#10;有形固定資産減価償却率">
          <a:extLst>
            <a:ext uri="{FF2B5EF4-FFF2-40B4-BE49-F238E27FC236}">
              <a16:creationId xmlns:a16="http://schemas.microsoft.com/office/drawing/2014/main" id="{38E5AB0A-7601-43AA-AEB1-308AD52F9471}"/>
            </a:ext>
          </a:extLst>
        </xdr:cNvPr>
        <xdr:cNvSpPr txBox="1"/>
      </xdr:nvSpPr>
      <xdr:spPr>
        <a:xfrm>
          <a:off x="15233650" y="72047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100.0</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69850</xdr:colOff>
      <xdr:row>42</xdr:row>
      <xdr:rowOff>3810</xdr:rowOff>
    </xdr:from>
    <xdr:ext cx="469265" cy="259080"/>
    <xdr:sp macro="" textlink="">
      <xdr:nvSpPr>
        <xdr:cNvPr id="446" name="n_2mainValue【認定こども園・幼稚園・保育所】&#10;有形固定資産減価償却率">
          <a:extLst>
            <a:ext uri="{FF2B5EF4-FFF2-40B4-BE49-F238E27FC236}">
              <a16:creationId xmlns:a16="http://schemas.microsoft.com/office/drawing/2014/main" id="{BD3391A8-9EB2-4F40-81A6-E01EA45274F4}"/>
            </a:ext>
          </a:extLst>
        </xdr:cNvPr>
        <xdr:cNvSpPr txBox="1"/>
      </xdr:nvSpPr>
      <xdr:spPr>
        <a:xfrm>
          <a:off x="14357350" y="720471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100.0</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41</xdr:row>
      <xdr:rowOff>159385</xdr:rowOff>
    </xdr:from>
    <xdr:ext cx="404495" cy="258445"/>
    <xdr:sp macro="" textlink="">
      <xdr:nvSpPr>
        <xdr:cNvPr id="447" name="n_3mainValue【認定こども園・幼稚園・保育所】&#10;有形固定資産減価償却率">
          <a:extLst>
            <a:ext uri="{FF2B5EF4-FFF2-40B4-BE49-F238E27FC236}">
              <a16:creationId xmlns:a16="http://schemas.microsoft.com/office/drawing/2014/main" id="{5817947B-9E4C-4454-80CE-352F2D43CE51}"/>
            </a:ext>
          </a:extLst>
        </xdr:cNvPr>
        <xdr:cNvSpPr txBox="1"/>
      </xdr:nvSpPr>
      <xdr:spPr>
        <a:xfrm>
          <a:off x="13500735" y="718883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99.3</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41</xdr:row>
      <xdr:rowOff>143510</xdr:rowOff>
    </xdr:from>
    <xdr:ext cx="404495" cy="258445"/>
    <xdr:sp macro="" textlink="">
      <xdr:nvSpPr>
        <xdr:cNvPr id="448" name="n_4mainValue【認定こども園・幼稚園・保育所】&#10;有形固定資産減価償却率">
          <a:extLst>
            <a:ext uri="{FF2B5EF4-FFF2-40B4-BE49-F238E27FC236}">
              <a16:creationId xmlns:a16="http://schemas.microsoft.com/office/drawing/2014/main" id="{614BAC5C-4556-46EA-B17F-30F40F039CC7}"/>
            </a:ext>
          </a:extLst>
        </xdr:cNvPr>
        <xdr:cNvSpPr txBox="1"/>
      </xdr:nvSpPr>
      <xdr:spPr>
        <a:xfrm>
          <a:off x="12611735" y="717296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a:extLst>
            <a:ext uri="{FF2B5EF4-FFF2-40B4-BE49-F238E27FC236}">
              <a16:creationId xmlns:a16="http://schemas.microsoft.com/office/drawing/2014/main" id="{218DB421-B28A-4E57-9370-2003B8ED096D}"/>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a:extLst>
            <a:ext uri="{FF2B5EF4-FFF2-40B4-BE49-F238E27FC236}">
              <a16:creationId xmlns:a16="http://schemas.microsoft.com/office/drawing/2014/main" id="{2DB1B169-2503-4FD8-9D31-9E51F93CA282}"/>
            </a:ext>
          </a:extLst>
        </xdr:cNvPr>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a:extLst>
            <a:ext uri="{FF2B5EF4-FFF2-40B4-BE49-F238E27FC236}">
              <a16:creationId xmlns:a16="http://schemas.microsoft.com/office/drawing/2014/main" id="{61F3A8BF-51FD-4E65-9343-F979574D9724}"/>
            </a:ext>
          </a:extLst>
        </xdr:cNvPr>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25/25</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a:extLst>
            <a:ext uri="{FF2B5EF4-FFF2-40B4-BE49-F238E27FC236}">
              <a16:creationId xmlns:a16="http://schemas.microsoft.com/office/drawing/2014/main" id="{FF33443E-CCF2-45C2-AF18-C7357F0026C7}"/>
            </a:ext>
          </a:extLst>
        </xdr:cNvPr>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a:extLst>
            <a:ext uri="{FF2B5EF4-FFF2-40B4-BE49-F238E27FC236}">
              <a16:creationId xmlns:a16="http://schemas.microsoft.com/office/drawing/2014/main" id="{7D62A6AE-8BEC-40AE-BB9B-B842AE92C635}"/>
            </a:ext>
          </a:extLst>
        </xdr:cNvPr>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a:extLst>
            <a:ext uri="{FF2B5EF4-FFF2-40B4-BE49-F238E27FC236}">
              <a16:creationId xmlns:a16="http://schemas.microsoft.com/office/drawing/2014/main" id="{AD4003C2-0970-459C-9D43-05F956454E42}"/>
            </a:ext>
          </a:extLst>
        </xdr:cNvPr>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a:extLst>
            <a:ext uri="{FF2B5EF4-FFF2-40B4-BE49-F238E27FC236}">
              <a16:creationId xmlns:a16="http://schemas.microsoft.com/office/drawing/2014/main" id="{3E146E5F-0CCB-4535-B419-F29CC61E9B7F}"/>
            </a:ext>
          </a:extLst>
        </xdr:cNvPr>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a:extLst>
            <a:ext uri="{FF2B5EF4-FFF2-40B4-BE49-F238E27FC236}">
              <a16:creationId xmlns:a16="http://schemas.microsoft.com/office/drawing/2014/main" id="{19230402-EB4E-4109-A081-69BF4A9EE88D}"/>
            </a:ext>
          </a:extLst>
        </xdr:cNvPr>
        <xdr:cNvSpPr/>
      </xdr:nvSpPr>
      <xdr:spPr>
        <a:xfrm>
          <a:off x="18288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250" cy="225425"/>
    <xdr:sp macro="" textlink="">
      <xdr:nvSpPr>
        <xdr:cNvPr id="457" name="テキスト ボックス 456">
          <a:extLst>
            <a:ext uri="{FF2B5EF4-FFF2-40B4-BE49-F238E27FC236}">
              <a16:creationId xmlns:a16="http://schemas.microsoft.com/office/drawing/2014/main" id="{DD22F753-EAA7-4372-B8D6-E0F4909977C3}"/>
            </a:ext>
          </a:extLst>
        </xdr:cNvPr>
        <xdr:cNvSpPr txBox="1"/>
      </xdr:nvSpPr>
      <xdr:spPr>
        <a:xfrm>
          <a:off x="18249900" y="51435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a:extLst>
            <a:ext uri="{FF2B5EF4-FFF2-40B4-BE49-F238E27FC236}">
              <a16:creationId xmlns:a16="http://schemas.microsoft.com/office/drawing/2014/main" id="{37BB84BC-5CFB-4503-917F-1CD95A1F2FBC}"/>
            </a:ext>
          </a:extLst>
        </xdr:cNvPr>
        <xdr:cNvCxnSpPr/>
      </xdr:nvCxnSpPr>
      <xdr:spPr>
        <a:xfrm>
          <a:off x="18288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9" name="直線コネクタ 458">
          <a:extLst>
            <a:ext uri="{FF2B5EF4-FFF2-40B4-BE49-F238E27FC236}">
              <a16:creationId xmlns:a16="http://schemas.microsoft.com/office/drawing/2014/main" id="{ED0BFB40-D5DA-4EFF-83C4-A391E6064275}"/>
            </a:ext>
          </a:extLst>
        </xdr:cNvPr>
        <xdr:cNvCxnSpPr/>
      </xdr:nvCxnSpPr>
      <xdr:spPr>
        <a:xfrm>
          <a:off x="18288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40</xdr:row>
      <xdr:rowOff>162560</xdr:rowOff>
    </xdr:from>
    <xdr:ext cx="466725" cy="259080"/>
    <xdr:sp macro="" textlink="">
      <xdr:nvSpPr>
        <xdr:cNvPr id="460" name="テキスト ボックス 459">
          <a:extLst>
            <a:ext uri="{FF2B5EF4-FFF2-40B4-BE49-F238E27FC236}">
              <a16:creationId xmlns:a16="http://schemas.microsoft.com/office/drawing/2014/main" id="{DF061C2E-B640-48DF-85B7-976E3D513AE2}"/>
            </a:ext>
          </a:extLst>
        </xdr:cNvPr>
        <xdr:cNvSpPr txBox="1"/>
      </xdr:nvSpPr>
      <xdr:spPr>
        <a:xfrm>
          <a:off x="17820640" y="70205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1" name="直線コネクタ 460">
          <a:extLst>
            <a:ext uri="{FF2B5EF4-FFF2-40B4-BE49-F238E27FC236}">
              <a16:creationId xmlns:a16="http://schemas.microsoft.com/office/drawing/2014/main" id="{27A5AEB6-99FF-4179-9CFA-19113B619697}"/>
            </a:ext>
          </a:extLst>
        </xdr:cNvPr>
        <xdr:cNvCxnSpPr/>
      </xdr:nvCxnSpPr>
      <xdr:spPr>
        <a:xfrm>
          <a:off x="18288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38</xdr:row>
      <xdr:rowOff>48260</xdr:rowOff>
    </xdr:from>
    <xdr:ext cx="466725" cy="259080"/>
    <xdr:sp macro="" textlink="">
      <xdr:nvSpPr>
        <xdr:cNvPr id="462" name="テキスト ボックス 461">
          <a:extLst>
            <a:ext uri="{FF2B5EF4-FFF2-40B4-BE49-F238E27FC236}">
              <a16:creationId xmlns:a16="http://schemas.microsoft.com/office/drawing/2014/main" id="{0DBF1AAB-B81F-4B1A-B99C-BEED6043AAB4}"/>
            </a:ext>
          </a:extLst>
        </xdr:cNvPr>
        <xdr:cNvSpPr txBox="1"/>
      </xdr:nvSpPr>
      <xdr:spPr>
        <a:xfrm>
          <a:off x="17820640" y="65633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3" name="直線コネクタ 462">
          <a:extLst>
            <a:ext uri="{FF2B5EF4-FFF2-40B4-BE49-F238E27FC236}">
              <a16:creationId xmlns:a16="http://schemas.microsoft.com/office/drawing/2014/main" id="{A32A8050-5BAA-4EDE-8FC3-FB09AF6BC9D3}"/>
            </a:ext>
          </a:extLst>
        </xdr:cNvPr>
        <xdr:cNvCxnSpPr/>
      </xdr:nvCxnSpPr>
      <xdr:spPr>
        <a:xfrm>
          <a:off x="18288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35</xdr:row>
      <xdr:rowOff>105410</xdr:rowOff>
    </xdr:from>
    <xdr:ext cx="466725" cy="259080"/>
    <xdr:sp macro="" textlink="">
      <xdr:nvSpPr>
        <xdr:cNvPr id="464" name="テキスト ボックス 463">
          <a:extLst>
            <a:ext uri="{FF2B5EF4-FFF2-40B4-BE49-F238E27FC236}">
              <a16:creationId xmlns:a16="http://schemas.microsoft.com/office/drawing/2014/main" id="{908CE465-072C-4D2B-90E0-58E39D68A767}"/>
            </a:ext>
          </a:extLst>
        </xdr:cNvPr>
        <xdr:cNvSpPr txBox="1"/>
      </xdr:nvSpPr>
      <xdr:spPr>
        <a:xfrm>
          <a:off x="17820640" y="61061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5" name="直線コネクタ 464">
          <a:extLst>
            <a:ext uri="{FF2B5EF4-FFF2-40B4-BE49-F238E27FC236}">
              <a16:creationId xmlns:a16="http://schemas.microsoft.com/office/drawing/2014/main" id="{2B7CD28E-D39C-42D7-AF3D-D36BF8E9F9A7}"/>
            </a:ext>
          </a:extLst>
        </xdr:cNvPr>
        <xdr:cNvCxnSpPr/>
      </xdr:nvCxnSpPr>
      <xdr:spPr>
        <a:xfrm>
          <a:off x="18288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32</xdr:row>
      <xdr:rowOff>162560</xdr:rowOff>
    </xdr:from>
    <xdr:ext cx="466725" cy="259080"/>
    <xdr:sp macro="" textlink="">
      <xdr:nvSpPr>
        <xdr:cNvPr id="466" name="テキスト ボックス 465">
          <a:extLst>
            <a:ext uri="{FF2B5EF4-FFF2-40B4-BE49-F238E27FC236}">
              <a16:creationId xmlns:a16="http://schemas.microsoft.com/office/drawing/2014/main" id="{CCEFA51C-DA45-4CFC-BD96-D927636627C7}"/>
            </a:ext>
          </a:extLst>
        </xdr:cNvPr>
        <xdr:cNvSpPr txBox="1"/>
      </xdr:nvSpPr>
      <xdr:spPr>
        <a:xfrm>
          <a:off x="17820640" y="56489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a:extLst>
            <a:ext uri="{FF2B5EF4-FFF2-40B4-BE49-F238E27FC236}">
              <a16:creationId xmlns:a16="http://schemas.microsoft.com/office/drawing/2014/main" id="{257BA00E-3D9C-4B32-B45D-42A950643301}"/>
            </a:ext>
          </a:extLst>
        </xdr:cNvPr>
        <xdr:cNvCxnSpPr/>
      </xdr:nvCxnSpPr>
      <xdr:spPr>
        <a:xfrm>
          <a:off x="18288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30</xdr:row>
      <xdr:rowOff>48260</xdr:rowOff>
    </xdr:from>
    <xdr:ext cx="466725" cy="259080"/>
    <xdr:sp macro="" textlink="">
      <xdr:nvSpPr>
        <xdr:cNvPr id="468" name="テキスト ボックス 467">
          <a:extLst>
            <a:ext uri="{FF2B5EF4-FFF2-40B4-BE49-F238E27FC236}">
              <a16:creationId xmlns:a16="http://schemas.microsoft.com/office/drawing/2014/main" id="{C1F97133-CB12-49A0-9E28-376D826D4C0E}"/>
            </a:ext>
          </a:extLst>
        </xdr:cNvPr>
        <xdr:cNvSpPr txBox="1"/>
      </xdr:nvSpPr>
      <xdr:spPr>
        <a:xfrm>
          <a:off x="17820640" y="5191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a:extLst>
            <a:ext uri="{FF2B5EF4-FFF2-40B4-BE49-F238E27FC236}">
              <a16:creationId xmlns:a16="http://schemas.microsoft.com/office/drawing/2014/main" id="{7A9F5BA7-22BF-4F65-8BB7-859DC219CE6F}"/>
            </a:ext>
          </a:extLst>
        </xdr:cNvPr>
        <xdr:cNvSpPr/>
      </xdr:nvSpPr>
      <xdr:spPr>
        <a:xfrm>
          <a:off x="18288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34</xdr:row>
      <xdr:rowOff>121920</xdr:rowOff>
    </xdr:from>
    <xdr:to>
      <xdr:col>116</xdr:col>
      <xdr:colOff>62865</xdr:colOff>
      <xdr:row>41</xdr:row>
      <xdr:rowOff>67310</xdr:rowOff>
    </xdr:to>
    <xdr:cxnSp macro="">
      <xdr:nvCxnSpPr>
        <xdr:cNvPr id="470" name="直線コネクタ 469">
          <a:extLst>
            <a:ext uri="{FF2B5EF4-FFF2-40B4-BE49-F238E27FC236}">
              <a16:creationId xmlns:a16="http://schemas.microsoft.com/office/drawing/2014/main" id="{08812C8F-5912-454F-9DE6-69DE5105036C}"/>
            </a:ext>
          </a:extLst>
        </xdr:cNvPr>
        <xdr:cNvCxnSpPr/>
      </xdr:nvCxnSpPr>
      <xdr:spPr>
        <a:xfrm flipV="1">
          <a:off x="22160865" y="5951220"/>
          <a:ext cx="0" cy="11455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71120</xdr:rowOff>
    </xdr:from>
    <xdr:ext cx="469900" cy="259080"/>
    <xdr:sp macro="" textlink="">
      <xdr:nvSpPr>
        <xdr:cNvPr id="471" name="【認定こども園・幼稚園・保育所】&#10;一人当たり面積最小値テキスト">
          <a:extLst>
            <a:ext uri="{FF2B5EF4-FFF2-40B4-BE49-F238E27FC236}">
              <a16:creationId xmlns:a16="http://schemas.microsoft.com/office/drawing/2014/main" id="{A2DCEC92-2F8B-44E7-9A4D-8A4E358318B1}"/>
            </a:ext>
          </a:extLst>
        </xdr:cNvPr>
        <xdr:cNvSpPr txBox="1"/>
      </xdr:nvSpPr>
      <xdr:spPr>
        <a:xfrm>
          <a:off x="22199600" y="71005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0.029</a:t>
          </a:r>
          <a:endParaRPr kumimoji="1" lang="ja-JP" altLang="en-US" sz="1000" b="1">
            <a:latin typeface="ＭＳ Ｐゴシック"/>
            <a:ea typeface="ＭＳ Ｐゴシック"/>
          </a:endParaRPr>
        </a:p>
      </xdr:txBody>
    </xdr:sp>
    <xdr:clientData/>
  </xdr:oneCellAnchor>
  <xdr:twoCellAnchor>
    <xdr:from>
      <xdr:col>115</xdr:col>
      <xdr:colOff>165100</xdr:colOff>
      <xdr:row>41</xdr:row>
      <xdr:rowOff>67310</xdr:rowOff>
    </xdr:from>
    <xdr:to>
      <xdr:col>116</xdr:col>
      <xdr:colOff>152400</xdr:colOff>
      <xdr:row>41</xdr:row>
      <xdr:rowOff>67310</xdr:rowOff>
    </xdr:to>
    <xdr:cxnSp macro="">
      <xdr:nvCxnSpPr>
        <xdr:cNvPr id="472" name="直線コネクタ 471">
          <a:extLst>
            <a:ext uri="{FF2B5EF4-FFF2-40B4-BE49-F238E27FC236}">
              <a16:creationId xmlns:a16="http://schemas.microsoft.com/office/drawing/2014/main" id="{7D55A3F2-5DFB-4741-8C40-E85ADF3AAA3B}"/>
            </a:ext>
          </a:extLst>
        </xdr:cNvPr>
        <xdr:cNvCxnSpPr/>
      </xdr:nvCxnSpPr>
      <xdr:spPr>
        <a:xfrm>
          <a:off x="22072600" y="70967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68580</xdr:rowOff>
    </xdr:from>
    <xdr:ext cx="469900" cy="259080"/>
    <xdr:sp macro="" textlink="">
      <xdr:nvSpPr>
        <xdr:cNvPr id="473" name="【認定こども園・幼稚園・保育所】&#10;一人当たり面積最大値テキスト">
          <a:extLst>
            <a:ext uri="{FF2B5EF4-FFF2-40B4-BE49-F238E27FC236}">
              <a16:creationId xmlns:a16="http://schemas.microsoft.com/office/drawing/2014/main" id="{498B8F10-0445-47B4-AC00-F47FFAB93B43}"/>
            </a:ext>
          </a:extLst>
        </xdr:cNvPr>
        <xdr:cNvSpPr txBox="1"/>
      </xdr:nvSpPr>
      <xdr:spPr>
        <a:xfrm>
          <a:off x="22199600" y="57264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0.530</a:t>
          </a:r>
          <a:endParaRPr kumimoji="1" lang="ja-JP" altLang="en-US" sz="1000" b="1">
            <a:latin typeface="ＭＳ Ｐゴシック"/>
            <a:ea typeface="ＭＳ Ｐゴシック"/>
          </a:endParaRPr>
        </a:p>
      </xdr:txBody>
    </xdr:sp>
    <xdr:clientData/>
  </xdr:oneCellAnchor>
  <xdr:twoCellAnchor>
    <xdr:from>
      <xdr:col>115</xdr:col>
      <xdr:colOff>165100</xdr:colOff>
      <xdr:row>34</xdr:row>
      <xdr:rowOff>121920</xdr:rowOff>
    </xdr:from>
    <xdr:to>
      <xdr:col>116</xdr:col>
      <xdr:colOff>152400</xdr:colOff>
      <xdr:row>34</xdr:row>
      <xdr:rowOff>121920</xdr:rowOff>
    </xdr:to>
    <xdr:cxnSp macro="">
      <xdr:nvCxnSpPr>
        <xdr:cNvPr id="474" name="直線コネクタ 473">
          <a:extLst>
            <a:ext uri="{FF2B5EF4-FFF2-40B4-BE49-F238E27FC236}">
              <a16:creationId xmlns:a16="http://schemas.microsoft.com/office/drawing/2014/main" id="{C9500C7F-50E9-407B-AE7E-DD2420F9AE87}"/>
            </a:ext>
          </a:extLst>
        </xdr:cNvPr>
        <xdr:cNvCxnSpPr/>
      </xdr:nvCxnSpPr>
      <xdr:spPr>
        <a:xfrm>
          <a:off x="22072600" y="5951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36</xdr:row>
      <xdr:rowOff>165100</xdr:rowOff>
    </xdr:from>
    <xdr:ext cx="469900" cy="259080"/>
    <xdr:sp macro="" textlink="">
      <xdr:nvSpPr>
        <xdr:cNvPr id="475" name="【認定こども園・幼稚園・保育所】&#10;一人当たり面積平均値テキスト">
          <a:extLst>
            <a:ext uri="{FF2B5EF4-FFF2-40B4-BE49-F238E27FC236}">
              <a16:creationId xmlns:a16="http://schemas.microsoft.com/office/drawing/2014/main" id="{34D22F02-140D-41B1-9198-C8895CA29EE5}"/>
            </a:ext>
          </a:extLst>
        </xdr:cNvPr>
        <xdr:cNvSpPr txBox="1"/>
      </xdr:nvSpPr>
      <xdr:spPr>
        <a:xfrm>
          <a:off x="22199600" y="633730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0.274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37</xdr:row>
      <xdr:rowOff>142240</xdr:rowOff>
    </xdr:from>
    <xdr:to>
      <xdr:col>116</xdr:col>
      <xdr:colOff>114300</xdr:colOff>
      <xdr:row>38</xdr:row>
      <xdr:rowOff>72390</xdr:rowOff>
    </xdr:to>
    <xdr:sp macro="" textlink="">
      <xdr:nvSpPr>
        <xdr:cNvPr id="476" name="フローチャート: 判断 475">
          <a:extLst>
            <a:ext uri="{FF2B5EF4-FFF2-40B4-BE49-F238E27FC236}">
              <a16:creationId xmlns:a16="http://schemas.microsoft.com/office/drawing/2014/main" id="{7B6587D3-9A30-4543-BC2A-0DB180877AD0}"/>
            </a:ext>
          </a:extLst>
        </xdr:cNvPr>
        <xdr:cNvSpPr/>
      </xdr:nvSpPr>
      <xdr:spPr>
        <a:xfrm>
          <a:off x="22110700" y="648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167005</xdr:rowOff>
    </xdr:from>
    <xdr:to>
      <xdr:col>112</xdr:col>
      <xdr:colOff>38100</xdr:colOff>
      <xdr:row>38</xdr:row>
      <xdr:rowOff>97790</xdr:rowOff>
    </xdr:to>
    <xdr:sp macro="" textlink="">
      <xdr:nvSpPr>
        <xdr:cNvPr id="477" name="フローチャート: 判断 476">
          <a:extLst>
            <a:ext uri="{FF2B5EF4-FFF2-40B4-BE49-F238E27FC236}">
              <a16:creationId xmlns:a16="http://schemas.microsoft.com/office/drawing/2014/main" id="{89E02134-71A8-489B-ADE4-B7D77DF54959}"/>
            </a:ext>
          </a:extLst>
        </xdr:cNvPr>
        <xdr:cNvSpPr/>
      </xdr:nvSpPr>
      <xdr:spPr>
        <a:xfrm>
          <a:off x="21272500" y="65106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158115</xdr:rowOff>
    </xdr:from>
    <xdr:to>
      <xdr:col>107</xdr:col>
      <xdr:colOff>101600</xdr:colOff>
      <xdr:row>38</xdr:row>
      <xdr:rowOff>88265</xdr:rowOff>
    </xdr:to>
    <xdr:sp macro="" textlink="">
      <xdr:nvSpPr>
        <xdr:cNvPr id="478" name="フローチャート: 判断 477">
          <a:extLst>
            <a:ext uri="{FF2B5EF4-FFF2-40B4-BE49-F238E27FC236}">
              <a16:creationId xmlns:a16="http://schemas.microsoft.com/office/drawing/2014/main" id="{AE728E02-F60B-47B7-84FC-8ACEB761A996}"/>
            </a:ext>
          </a:extLst>
        </xdr:cNvPr>
        <xdr:cNvSpPr/>
      </xdr:nvSpPr>
      <xdr:spPr>
        <a:xfrm>
          <a:off x="20383500" y="6501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27940</xdr:rowOff>
    </xdr:from>
    <xdr:to>
      <xdr:col>102</xdr:col>
      <xdr:colOff>165100</xdr:colOff>
      <xdr:row>38</xdr:row>
      <xdr:rowOff>129540</xdr:rowOff>
    </xdr:to>
    <xdr:sp macro="" textlink="">
      <xdr:nvSpPr>
        <xdr:cNvPr id="479" name="フローチャート: 判断 478">
          <a:extLst>
            <a:ext uri="{FF2B5EF4-FFF2-40B4-BE49-F238E27FC236}">
              <a16:creationId xmlns:a16="http://schemas.microsoft.com/office/drawing/2014/main" id="{DD9EC33B-B53C-4FBE-A2B3-8CA7CB586737}"/>
            </a:ext>
          </a:extLst>
        </xdr:cNvPr>
        <xdr:cNvSpPr/>
      </xdr:nvSpPr>
      <xdr:spPr>
        <a:xfrm>
          <a:off x="194945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16510</xdr:rowOff>
    </xdr:from>
    <xdr:to>
      <xdr:col>98</xdr:col>
      <xdr:colOff>38100</xdr:colOff>
      <xdr:row>38</xdr:row>
      <xdr:rowOff>118110</xdr:rowOff>
    </xdr:to>
    <xdr:sp macro="" textlink="">
      <xdr:nvSpPr>
        <xdr:cNvPr id="480" name="フローチャート: 判断 479">
          <a:extLst>
            <a:ext uri="{FF2B5EF4-FFF2-40B4-BE49-F238E27FC236}">
              <a16:creationId xmlns:a16="http://schemas.microsoft.com/office/drawing/2014/main" id="{ACE3C4FE-799F-4F2F-8D61-5031A9E57DD2}"/>
            </a:ext>
          </a:extLst>
        </xdr:cNvPr>
        <xdr:cNvSpPr/>
      </xdr:nvSpPr>
      <xdr:spPr>
        <a:xfrm>
          <a:off x="18605500" y="6531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73660</xdr:rowOff>
    </xdr:from>
    <xdr:ext cx="762000" cy="259080"/>
    <xdr:sp macro="" textlink="">
      <xdr:nvSpPr>
        <xdr:cNvPr id="481" name="テキスト ボックス 480">
          <a:extLst>
            <a:ext uri="{FF2B5EF4-FFF2-40B4-BE49-F238E27FC236}">
              <a16:creationId xmlns:a16="http://schemas.microsoft.com/office/drawing/2014/main" id="{A3C75424-EAEA-4750-95C2-F7524AEFB44E}"/>
            </a:ext>
          </a:extLst>
        </xdr:cNvPr>
        <xdr:cNvSpPr txBox="1"/>
      </xdr:nvSpPr>
      <xdr:spPr>
        <a:xfrm>
          <a:off x="21971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177800</xdr:colOff>
      <xdr:row>44</xdr:row>
      <xdr:rowOff>73660</xdr:rowOff>
    </xdr:from>
    <xdr:ext cx="762000" cy="259080"/>
    <xdr:sp macro="" textlink="">
      <xdr:nvSpPr>
        <xdr:cNvPr id="482" name="テキスト ボックス 481">
          <a:extLst>
            <a:ext uri="{FF2B5EF4-FFF2-40B4-BE49-F238E27FC236}">
              <a16:creationId xmlns:a16="http://schemas.microsoft.com/office/drawing/2014/main" id="{98C09D2A-B089-41E5-A1AF-003DD0DDD637}"/>
            </a:ext>
          </a:extLst>
        </xdr:cNvPr>
        <xdr:cNvSpPr txBox="1"/>
      </xdr:nvSpPr>
      <xdr:spPr>
        <a:xfrm>
          <a:off x="2113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73660</xdr:rowOff>
    </xdr:from>
    <xdr:ext cx="762000" cy="259080"/>
    <xdr:sp macro="" textlink="">
      <xdr:nvSpPr>
        <xdr:cNvPr id="483" name="テキスト ボックス 482">
          <a:extLst>
            <a:ext uri="{FF2B5EF4-FFF2-40B4-BE49-F238E27FC236}">
              <a16:creationId xmlns:a16="http://schemas.microsoft.com/office/drawing/2014/main" id="{19A15BA7-2BD9-42BF-8903-56D8100A37E6}"/>
            </a:ext>
          </a:extLst>
        </xdr:cNvPr>
        <xdr:cNvSpPr txBox="1"/>
      </xdr:nvSpPr>
      <xdr:spPr>
        <a:xfrm>
          <a:off x="2024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73660</xdr:rowOff>
    </xdr:from>
    <xdr:ext cx="762000" cy="259080"/>
    <xdr:sp macro="" textlink="">
      <xdr:nvSpPr>
        <xdr:cNvPr id="484" name="テキスト ボックス 483">
          <a:extLst>
            <a:ext uri="{FF2B5EF4-FFF2-40B4-BE49-F238E27FC236}">
              <a16:creationId xmlns:a16="http://schemas.microsoft.com/office/drawing/2014/main" id="{8C2242EF-6EC7-4897-9AE9-95D0237ADD63}"/>
            </a:ext>
          </a:extLst>
        </xdr:cNvPr>
        <xdr:cNvSpPr txBox="1"/>
      </xdr:nvSpPr>
      <xdr:spPr>
        <a:xfrm>
          <a:off x="19354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177800</xdr:colOff>
      <xdr:row>44</xdr:row>
      <xdr:rowOff>73660</xdr:rowOff>
    </xdr:from>
    <xdr:ext cx="762000" cy="259080"/>
    <xdr:sp macro="" textlink="">
      <xdr:nvSpPr>
        <xdr:cNvPr id="485" name="テキスト ボックス 484">
          <a:extLst>
            <a:ext uri="{FF2B5EF4-FFF2-40B4-BE49-F238E27FC236}">
              <a16:creationId xmlns:a16="http://schemas.microsoft.com/office/drawing/2014/main" id="{E2E0678C-2BC0-491F-9CD9-EC22D497CF39}"/>
            </a:ext>
          </a:extLst>
        </xdr:cNvPr>
        <xdr:cNvSpPr txBox="1"/>
      </xdr:nvSpPr>
      <xdr:spPr>
        <a:xfrm>
          <a:off x="18465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41</xdr:row>
      <xdr:rowOff>16510</xdr:rowOff>
    </xdr:from>
    <xdr:to>
      <xdr:col>116</xdr:col>
      <xdr:colOff>114300</xdr:colOff>
      <xdr:row>41</xdr:row>
      <xdr:rowOff>118110</xdr:rowOff>
    </xdr:to>
    <xdr:sp macro="" textlink="">
      <xdr:nvSpPr>
        <xdr:cNvPr id="486" name="楕円 485">
          <a:extLst>
            <a:ext uri="{FF2B5EF4-FFF2-40B4-BE49-F238E27FC236}">
              <a16:creationId xmlns:a16="http://schemas.microsoft.com/office/drawing/2014/main" id="{C06633EE-238C-4ADD-9639-EE39D919EF50}"/>
            </a:ext>
          </a:extLst>
        </xdr:cNvPr>
        <xdr:cNvSpPr/>
      </xdr:nvSpPr>
      <xdr:spPr>
        <a:xfrm>
          <a:off x="22110700" y="704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102870</xdr:rowOff>
    </xdr:from>
    <xdr:ext cx="469900" cy="259080"/>
    <xdr:sp macro="" textlink="">
      <xdr:nvSpPr>
        <xdr:cNvPr id="487" name="【認定こども園・幼稚園・保育所】&#10;一人当たり面積該当値テキスト">
          <a:extLst>
            <a:ext uri="{FF2B5EF4-FFF2-40B4-BE49-F238E27FC236}">
              <a16:creationId xmlns:a16="http://schemas.microsoft.com/office/drawing/2014/main" id="{77848ACB-3B40-4AC7-8F6D-1438B988F504}"/>
            </a:ext>
          </a:extLst>
        </xdr:cNvPr>
        <xdr:cNvSpPr txBox="1"/>
      </xdr:nvSpPr>
      <xdr:spPr>
        <a:xfrm>
          <a:off x="22199600" y="69608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41</xdr:row>
      <xdr:rowOff>16510</xdr:rowOff>
    </xdr:from>
    <xdr:to>
      <xdr:col>112</xdr:col>
      <xdr:colOff>38100</xdr:colOff>
      <xdr:row>41</xdr:row>
      <xdr:rowOff>118110</xdr:rowOff>
    </xdr:to>
    <xdr:sp macro="" textlink="">
      <xdr:nvSpPr>
        <xdr:cNvPr id="488" name="楕円 487">
          <a:extLst>
            <a:ext uri="{FF2B5EF4-FFF2-40B4-BE49-F238E27FC236}">
              <a16:creationId xmlns:a16="http://schemas.microsoft.com/office/drawing/2014/main" id="{3C6E1C7F-229E-4171-847C-E257E6089A1E}"/>
            </a:ext>
          </a:extLst>
        </xdr:cNvPr>
        <xdr:cNvSpPr/>
      </xdr:nvSpPr>
      <xdr:spPr>
        <a:xfrm>
          <a:off x="21272500" y="704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67310</xdr:rowOff>
    </xdr:from>
    <xdr:to>
      <xdr:col>116</xdr:col>
      <xdr:colOff>63500</xdr:colOff>
      <xdr:row>41</xdr:row>
      <xdr:rowOff>67310</xdr:rowOff>
    </xdr:to>
    <xdr:cxnSp macro="">
      <xdr:nvCxnSpPr>
        <xdr:cNvPr id="489" name="直線コネクタ 488">
          <a:extLst>
            <a:ext uri="{FF2B5EF4-FFF2-40B4-BE49-F238E27FC236}">
              <a16:creationId xmlns:a16="http://schemas.microsoft.com/office/drawing/2014/main" id="{38E7D7FA-A970-484A-8A27-FCFB41F7F5BC}"/>
            </a:ext>
          </a:extLst>
        </xdr:cNvPr>
        <xdr:cNvCxnSpPr/>
      </xdr:nvCxnSpPr>
      <xdr:spPr>
        <a:xfrm>
          <a:off x="21323300" y="709676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100965</xdr:rowOff>
    </xdr:from>
    <xdr:to>
      <xdr:col>107</xdr:col>
      <xdr:colOff>101600</xdr:colOff>
      <xdr:row>41</xdr:row>
      <xdr:rowOff>31115</xdr:rowOff>
    </xdr:to>
    <xdr:sp macro="" textlink="">
      <xdr:nvSpPr>
        <xdr:cNvPr id="490" name="楕円 489">
          <a:extLst>
            <a:ext uri="{FF2B5EF4-FFF2-40B4-BE49-F238E27FC236}">
              <a16:creationId xmlns:a16="http://schemas.microsoft.com/office/drawing/2014/main" id="{80EBF20F-8CED-41FD-BCCE-1F7779C75D07}"/>
            </a:ext>
          </a:extLst>
        </xdr:cNvPr>
        <xdr:cNvSpPr/>
      </xdr:nvSpPr>
      <xdr:spPr>
        <a:xfrm>
          <a:off x="20383500" y="6958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151765</xdr:rowOff>
    </xdr:from>
    <xdr:to>
      <xdr:col>111</xdr:col>
      <xdr:colOff>177800</xdr:colOff>
      <xdr:row>41</xdr:row>
      <xdr:rowOff>67310</xdr:rowOff>
    </xdr:to>
    <xdr:cxnSp macro="">
      <xdr:nvCxnSpPr>
        <xdr:cNvPr id="491" name="直線コネクタ 490">
          <a:extLst>
            <a:ext uri="{FF2B5EF4-FFF2-40B4-BE49-F238E27FC236}">
              <a16:creationId xmlns:a16="http://schemas.microsoft.com/office/drawing/2014/main" id="{702E8A16-FC86-44E0-9C7F-83E331ACD973}"/>
            </a:ext>
          </a:extLst>
        </xdr:cNvPr>
        <xdr:cNvCxnSpPr/>
      </xdr:nvCxnSpPr>
      <xdr:spPr>
        <a:xfrm>
          <a:off x="20434300" y="7009765"/>
          <a:ext cx="889000" cy="86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18415</xdr:rowOff>
    </xdr:from>
    <xdr:to>
      <xdr:col>102</xdr:col>
      <xdr:colOff>165100</xdr:colOff>
      <xdr:row>40</xdr:row>
      <xdr:rowOff>120650</xdr:rowOff>
    </xdr:to>
    <xdr:sp macro="" textlink="">
      <xdr:nvSpPr>
        <xdr:cNvPr id="492" name="楕円 491">
          <a:extLst>
            <a:ext uri="{FF2B5EF4-FFF2-40B4-BE49-F238E27FC236}">
              <a16:creationId xmlns:a16="http://schemas.microsoft.com/office/drawing/2014/main" id="{9410ACE0-6169-44A2-A6CB-521CBCCA620D}"/>
            </a:ext>
          </a:extLst>
        </xdr:cNvPr>
        <xdr:cNvSpPr/>
      </xdr:nvSpPr>
      <xdr:spPr>
        <a:xfrm>
          <a:off x="19494500" y="68764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69215</xdr:rowOff>
    </xdr:from>
    <xdr:to>
      <xdr:col>107</xdr:col>
      <xdr:colOff>50800</xdr:colOff>
      <xdr:row>40</xdr:row>
      <xdr:rowOff>151765</xdr:rowOff>
    </xdr:to>
    <xdr:cxnSp macro="">
      <xdr:nvCxnSpPr>
        <xdr:cNvPr id="493" name="直線コネクタ 492">
          <a:extLst>
            <a:ext uri="{FF2B5EF4-FFF2-40B4-BE49-F238E27FC236}">
              <a16:creationId xmlns:a16="http://schemas.microsoft.com/office/drawing/2014/main" id="{5C750301-1B23-4184-A184-4195A1FBFE33}"/>
            </a:ext>
          </a:extLst>
        </xdr:cNvPr>
        <xdr:cNvCxnSpPr/>
      </xdr:nvCxnSpPr>
      <xdr:spPr>
        <a:xfrm>
          <a:off x="19545300" y="6927215"/>
          <a:ext cx="889000"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20955</xdr:rowOff>
    </xdr:from>
    <xdr:to>
      <xdr:col>98</xdr:col>
      <xdr:colOff>38100</xdr:colOff>
      <xdr:row>40</xdr:row>
      <xdr:rowOff>122555</xdr:rowOff>
    </xdr:to>
    <xdr:sp macro="" textlink="">
      <xdr:nvSpPr>
        <xdr:cNvPr id="494" name="楕円 493">
          <a:extLst>
            <a:ext uri="{FF2B5EF4-FFF2-40B4-BE49-F238E27FC236}">
              <a16:creationId xmlns:a16="http://schemas.microsoft.com/office/drawing/2014/main" id="{FAC621EF-92AB-486A-B569-59DEAB7DEED5}"/>
            </a:ext>
          </a:extLst>
        </xdr:cNvPr>
        <xdr:cNvSpPr/>
      </xdr:nvSpPr>
      <xdr:spPr>
        <a:xfrm>
          <a:off x="18605500" y="687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69215</xdr:rowOff>
    </xdr:from>
    <xdr:to>
      <xdr:col>102</xdr:col>
      <xdr:colOff>114300</xdr:colOff>
      <xdr:row>40</xdr:row>
      <xdr:rowOff>71755</xdr:rowOff>
    </xdr:to>
    <xdr:cxnSp macro="">
      <xdr:nvCxnSpPr>
        <xdr:cNvPr id="495" name="直線コネクタ 494">
          <a:extLst>
            <a:ext uri="{FF2B5EF4-FFF2-40B4-BE49-F238E27FC236}">
              <a16:creationId xmlns:a16="http://schemas.microsoft.com/office/drawing/2014/main" id="{EA559C2F-49A5-44FF-9654-916C534C99EB}"/>
            </a:ext>
          </a:extLst>
        </xdr:cNvPr>
        <xdr:cNvCxnSpPr/>
      </xdr:nvCxnSpPr>
      <xdr:spPr>
        <a:xfrm flipV="1">
          <a:off x="18656300" y="6927215"/>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36</xdr:row>
      <xdr:rowOff>113665</xdr:rowOff>
    </xdr:from>
    <xdr:ext cx="469900" cy="258445"/>
    <xdr:sp macro="" textlink="">
      <xdr:nvSpPr>
        <xdr:cNvPr id="496" name="n_1aveValue【認定こども園・幼稚園・保育所】&#10;一人当たり面積">
          <a:extLst>
            <a:ext uri="{FF2B5EF4-FFF2-40B4-BE49-F238E27FC236}">
              <a16:creationId xmlns:a16="http://schemas.microsoft.com/office/drawing/2014/main" id="{923B35B5-B6AD-41E6-917A-C8E57466CBDC}"/>
            </a:ext>
          </a:extLst>
        </xdr:cNvPr>
        <xdr:cNvSpPr txBox="1"/>
      </xdr:nvSpPr>
      <xdr:spPr>
        <a:xfrm>
          <a:off x="21075650" y="628586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0.263</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36</xdr:row>
      <xdr:rowOff>104775</xdr:rowOff>
    </xdr:from>
    <xdr:ext cx="469265" cy="259080"/>
    <xdr:sp macro="" textlink="">
      <xdr:nvSpPr>
        <xdr:cNvPr id="497" name="n_2aveValue【認定こども園・幼稚園・保育所】&#10;一人当たり面積">
          <a:extLst>
            <a:ext uri="{FF2B5EF4-FFF2-40B4-BE49-F238E27FC236}">
              <a16:creationId xmlns:a16="http://schemas.microsoft.com/office/drawing/2014/main" id="{EC1EB794-194B-4774-A287-82E6BD8B99E4}"/>
            </a:ext>
          </a:extLst>
        </xdr:cNvPr>
        <xdr:cNvSpPr txBox="1"/>
      </xdr:nvSpPr>
      <xdr:spPr>
        <a:xfrm>
          <a:off x="20199350" y="627697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0.267</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36</xdr:row>
      <xdr:rowOff>146050</xdr:rowOff>
    </xdr:from>
    <xdr:ext cx="469265" cy="258445"/>
    <xdr:sp macro="" textlink="">
      <xdr:nvSpPr>
        <xdr:cNvPr id="498" name="n_3aveValue【認定こども園・幼稚園・保育所】&#10;一人当たり面積">
          <a:extLst>
            <a:ext uri="{FF2B5EF4-FFF2-40B4-BE49-F238E27FC236}">
              <a16:creationId xmlns:a16="http://schemas.microsoft.com/office/drawing/2014/main" id="{EC99BA33-6A5F-4673-A637-13C445042263}"/>
            </a:ext>
          </a:extLst>
        </xdr:cNvPr>
        <xdr:cNvSpPr txBox="1"/>
      </xdr:nvSpPr>
      <xdr:spPr>
        <a:xfrm>
          <a:off x="19310350" y="631825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0.249</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36</xdr:row>
      <xdr:rowOff>134620</xdr:rowOff>
    </xdr:from>
    <xdr:ext cx="469265" cy="258445"/>
    <xdr:sp macro="" textlink="">
      <xdr:nvSpPr>
        <xdr:cNvPr id="499" name="n_4aveValue【認定こども園・幼稚園・保育所】&#10;一人当たり面積">
          <a:extLst>
            <a:ext uri="{FF2B5EF4-FFF2-40B4-BE49-F238E27FC236}">
              <a16:creationId xmlns:a16="http://schemas.microsoft.com/office/drawing/2014/main" id="{BC3B2A59-BA26-432B-9D6F-D4D2771B3B53}"/>
            </a:ext>
          </a:extLst>
        </xdr:cNvPr>
        <xdr:cNvSpPr txBox="1"/>
      </xdr:nvSpPr>
      <xdr:spPr>
        <a:xfrm>
          <a:off x="18421350" y="630682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0.254</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41</xdr:row>
      <xdr:rowOff>109220</xdr:rowOff>
    </xdr:from>
    <xdr:ext cx="469900" cy="258445"/>
    <xdr:sp macro="" textlink="">
      <xdr:nvSpPr>
        <xdr:cNvPr id="500" name="n_1mainValue【認定こども園・幼稚園・保育所】&#10;一人当たり面積">
          <a:extLst>
            <a:ext uri="{FF2B5EF4-FFF2-40B4-BE49-F238E27FC236}">
              <a16:creationId xmlns:a16="http://schemas.microsoft.com/office/drawing/2014/main" id="{8140AB4C-D63F-4CEA-9343-659D0B55EB28}"/>
            </a:ext>
          </a:extLst>
        </xdr:cNvPr>
        <xdr:cNvSpPr txBox="1"/>
      </xdr:nvSpPr>
      <xdr:spPr>
        <a:xfrm>
          <a:off x="21075650" y="713867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41</xdr:row>
      <xdr:rowOff>22225</xdr:rowOff>
    </xdr:from>
    <xdr:ext cx="469265" cy="258445"/>
    <xdr:sp macro="" textlink="">
      <xdr:nvSpPr>
        <xdr:cNvPr id="501" name="n_2mainValue【認定こども園・幼稚園・保育所】&#10;一人当たり面積">
          <a:extLst>
            <a:ext uri="{FF2B5EF4-FFF2-40B4-BE49-F238E27FC236}">
              <a16:creationId xmlns:a16="http://schemas.microsoft.com/office/drawing/2014/main" id="{E9CC615C-C46D-4D5F-B66C-59B12B29351A}"/>
            </a:ext>
          </a:extLst>
        </xdr:cNvPr>
        <xdr:cNvSpPr txBox="1"/>
      </xdr:nvSpPr>
      <xdr:spPr>
        <a:xfrm>
          <a:off x="20199350" y="705167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40</xdr:row>
      <xdr:rowOff>111125</xdr:rowOff>
    </xdr:from>
    <xdr:ext cx="469265" cy="258445"/>
    <xdr:sp macro="" textlink="">
      <xdr:nvSpPr>
        <xdr:cNvPr id="502" name="n_3mainValue【認定こども園・幼稚園・保育所】&#10;一人当たり面積">
          <a:extLst>
            <a:ext uri="{FF2B5EF4-FFF2-40B4-BE49-F238E27FC236}">
              <a16:creationId xmlns:a16="http://schemas.microsoft.com/office/drawing/2014/main" id="{A71A855F-E7BD-450C-945B-ED81BCD3C714}"/>
            </a:ext>
          </a:extLst>
        </xdr:cNvPr>
        <xdr:cNvSpPr txBox="1"/>
      </xdr:nvSpPr>
      <xdr:spPr>
        <a:xfrm>
          <a:off x="19310350" y="696912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0.103</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40</xdr:row>
      <xdr:rowOff>113665</xdr:rowOff>
    </xdr:from>
    <xdr:ext cx="469265" cy="258445"/>
    <xdr:sp macro="" textlink="">
      <xdr:nvSpPr>
        <xdr:cNvPr id="503" name="n_4mainValue【認定こども園・幼稚園・保育所】&#10;一人当たり面積">
          <a:extLst>
            <a:ext uri="{FF2B5EF4-FFF2-40B4-BE49-F238E27FC236}">
              <a16:creationId xmlns:a16="http://schemas.microsoft.com/office/drawing/2014/main" id="{3ECC8AFE-1B66-47BC-8577-88B48F4DAE25}"/>
            </a:ext>
          </a:extLst>
        </xdr:cNvPr>
        <xdr:cNvSpPr txBox="1"/>
      </xdr:nvSpPr>
      <xdr:spPr>
        <a:xfrm>
          <a:off x="18421350" y="697166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a:extLst>
            <a:ext uri="{FF2B5EF4-FFF2-40B4-BE49-F238E27FC236}">
              <a16:creationId xmlns:a16="http://schemas.microsoft.com/office/drawing/2014/main" id="{37965AD2-2458-40D2-ADD7-8DD05266A4A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a:extLst>
            <a:ext uri="{FF2B5EF4-FFF2-40B4-BE49-F238E27FC236}">
              <a16:creationId xmlns:a16="http://schemas.microsoft.com/office/drawing/2014/main" id="{AD3127CB-7D9F-4D28-989B-F7E03EC2C32B}"/>
            </a:ext>
          </a:extLst>
        </xdr:cNvPr>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a:extLst>
            <a:ext uri="{FF2B5EF4-FFF2-40B4-BE49-F238E27FC236}">
              <a16:creationId xmlns:a16="http://schemas.microsoft.com/office/drawing/2014/main" id="{C911ABB4-3BAF-4287-A55C-7F7B36236D09}"/>
            </a:ext>
          </a:extLst>
        </xdr:cNvPr>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a:extLst>
            <a:ext uri="{FF2B5EF4-FFF2-40B4-BE49-F238E27FC236}">
              <a16:creationId xmlns:a16="http://schemas.microsoft.com/office/drawing/2014/main" id="{05EBC849-C1CB-4194-B3BD-A78393C0BC89}"/>
            </a:ext>
          </a:extLst>
        </xdr:cNvPr>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a:extLst>
            <a:ext uri="{FF2B5EF4-FFF2-40B4-BE49-F238E27FC236}">
              <a16:creationId xmlns:a16="http://schemas.microsoft.com/office/drawing/2014/main" id="{1B5E920D-EF65-4189-9C56-3959F7AF5D2C}"/>
            </a:ext>
          </a:extLst>
        </xdr:cNvPr>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a:extLst>
            <a:ext uri="{FF2B5EF4-FFF2-40B4-BE49-F238E27FC236}">
              <a16:creationId xmlns:a16="http://schemas.microsoft.com/office/drawing/2014/main" id="{A7365846-2AB7-4FF5-BC32-ABF23B6F2028}"/>
            </a:ext>
          </a:extLst>
        </xdr:cNvPr>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a:extLst>
            <a:ext uri="{FF2B5EF4-FFF2-40B4-BE49-F238E27FC236}">
              <a16:creationId xmlns:a16="http://schemas.microsoft.com/office/drawing/2014/main" id="{2BA7004A-58C8-410C-B5E5-682BA4ADC699}"/>
            </a:ext>
          </a:extLst>
        </xdr:cNvPr>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a:extLst>
            <a:ext uri="{FF2B5EF4-FFF2-40B4-BE49-F238E27FC236}">
              <a16:creationId xmlns:a16="http://schemas.microsoft.com/office/drawing/2014/main" id="{94C1C08E-D9EA-4F81-A165-AA1158A0630C}"/>
            </a:ext>
          </a:extLst>
        </xdr:cNvPr>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7815" cy="225425"/>
    <xdr:sp macro="" textlink="">
      <xdr:nvSpPr>
        <xdr:cNvPr id="512" name="テキスト ボックス 511">
          <a:extLst>
            <a:ext uri="{FF2B5EF4-FFF2-40B4-BE49-F238E27FC236}">
              <a16:creationId xmlns:a16="http://schemas.microsoft.com/office/drawing/2014/main" id="{940D7BDA-9512-40B9-B56A-3B48A109AC60}"/>
            </a:ext>
          </a:extLst>
        </xdr:cNvPr>
        <xdr:cNvSpPr txBox="1"/>
      </xdr:nvSpPr>
      <xdr:spPr>
        <a:xfrm>
          <a:off x="12407900" y="89535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a:extLst>
            <a:ext uri="{FF2B5EF4-FFF2-40B4-BE49-F238E27FC236}">
              <a16:creationId xmlns:a16="http://schemas.microsoft.com/office/drawing/2014/main" id="{8067109A-01E2-4C42-AEE0-FAF63F2A564A}"/>
            </a:ext>
          </a:extLst>
        </xdr:cNvPr>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65</xdr:row>
      <xdr:rowOff>143510</xdr:rowOff>
    </xdr:from>
    <xdr:ext cx="466725" cy="258445"/>
    <xdr:sp macro="" textlink="">
      <xdr:nvSpPr>
        <xdr:cNvPr id="514" name="テキスト ボックス 513">
          <a:extLst>
            <a:ext uri="{FF2B5EF4-FFF2-40B4-BE49-F238E27FC236}">
              <a16:creationId xmlns:a16="http://schemas.microsoft.com/office/drawing/2014/main" id="{3D83BC8D-E40A-4CC0-B3CA-E022C9373F03}"/>
            </a:ext>
          </a:extLst>
        </xdr:cNvPr>
        <xdr:cNvSpPr txBox="1"/>
      </xdr:nvSpPr>
      <xdr:spPr>
        <a:xfrm>
          <a:off x="11978640" y="11287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130810</xdr:rowOff>
    </xdr:from>
    <xdr:to>
      <xdr:col>89</xdr:col>
      <xdr:colOff>177800</xdr:colOff>
      <xdr:row>64</xdr:row>
      <xdr:rowOff>130810</xdr:rowOff>
    </xdr:to>
    <xdr:cxnSp macro="">
      <xdr:nvCxnSpPr>
        <xdr:cNvPr id="515" name="直線コネクタ 514">
          <a:extLst>
            <a:ext uri="{FF2B5EF4-FFF2-40B4-BE49-F238E27FC236}">
              <a16:creationId xmlns:a16="http://schemas.microsoft.com/office/drawing/2014/main" id="{197FA1DD-CA1B-4275-841C-5DBB2E2E653C}"/>
            </a:ext>
          </a:extLst>
        </xdr:cNvPr>
        <xdr:cNvCxnSpPr/>
      </xdr:nvCxnSpPr>
      <xdr:spPr>
        <a:xfrm>
          <a:off x="12446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63</xdr:row>
      <xdr:rowOff>160020</xdr:rowOff>
    </xdr:from>
    <xdr:ext cx="403225" cy="259080"/>
    <xdr:sp macro="" textlink="">
      <xdr:nvSpPr>
        <xdr:cNvPr id="516" name="テキスト ボックス 515">
          <a:extLst>
            <a:ext uri="{FF2B5EF4-FFF2-40B4-BE49-F238E27FC236}">
              <a16:creationId xmlns:a16="http://schemas.microsoft.com/office/drawing/2014/main" id="{AB597112-102E-48A0-AA9B-AA2EEDEB6F3C}"/>
            </a:ext>
          </a:extLst>
        </xdr:cNvPr>
        <xdr:cNvSpPr txBox="1"/>
      </xdr:nvSpPr>
      <xdr:spPr>
        <a:xfrm>
          <a:off x="12042775" y="109613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146685</xdr:rowOff>
    </xdr:from>
    <xdr:to>
      <xdr:col>89</xdr:col>
      <xdr:colOff>177800</xdr:colOff>
      <xdr:row>62</xdr:row>
      <xdr:rowOff>146685</xdr:rowOff>
    </xdr:to>
    <xdr:cxnSp macro="">
      <xdr:nvCxnSpPr>
        <xdr:cNvPr id="517" name="直線コネクタ 516">
          <a:extLst>
            <a:ext uri="{FF2B5EF4-FFF2-40B4-BE49-F238E27FC236}">
              <a16:creationId xmlns:a16="http://schemas.microsoft.com/office/drawing/2014/main" id="{12C3681F-EE70-4D9A-969C-CF666707FFB8}"/>
            </a:ext>
          </a:extLst>
        </xdr:cNvPr>
        <xdr:cNvCxnSpPr/>
      </xdr:nvCxnSpPr>
      <xdr:spPr>
        <a:xfrm>
          <a:off x="12446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62</xdr:row>
      <xdr:rowOff>4445</xdr:rowOff>
    </xdr:from>
    <xdr:ext cx="403225" cy="259080"/>
    <xdr:sp macro="" textlink="">
      <xdr:nvSpPr>
        <xdr:cNvPr id="518" name="テキスト ボックス 517">
          <a:extLst>
            <a:ext uri="{FF2B5EF4-FFF2-40B4-BE49-F238E27FC236}">
              <a16:creationId xmlns:a16="http://schemas.microsoft.com/office/drawing/2014/main" id="{FE05D9FA-19EB-41CE-BC2E-65612B31075F}"/>
            </a:ext>
          </a:extLst>
        </xdr:cNvPr>
        <xdr:cNvSpPr txBox="1"/>
      </xdr:nvSpPr>
      <xdr:spPr>
        <a:xfrm>
          <a:off x="12042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163195</xdr:rowOff>
    </xdr:from>
    <xdr:to>
      <xdr:col>89</xdr:col>
      <xdr:colOff>177800</xdr:colOff>
      <xdr:row>60</xdr:row>
      <xdr:rowOff>163195</xdr:rowOff>
    </xdr:to>
    <xdr:cxnSp macro="">
      <xdr:nvCxnSpPr>
        <xdr:cNvPr id="519" name="直線コネクタ 518">
          <a:extLst>
            <a:ext uri="{FF2B5EF4-FFF2-40B4-BE49-F238E27FC236}">
              <a16:creationId xmlns:a16="http://schemas.microsoft.com/office/drawing/2014/main" id="{995F4092-3DBC-4BE8-AFE3-95FA6D5F4B7B}"/>
            </a:ext>
          </a:extLst>
        </xdr:cNvPr>
        <xdr:cNvCxnSpPr/>
      </xdr:nvCxnSpPr>
      <xdr:spPr>
        <a:xfrm>
          <a:off x="12446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60</xdr:row>
      <xdr:rowOff>20955</xdr:rowOff>
    </xdr:from>
    <xdr:ext cx="403225" cy="258445"/>
    <xdr:sp macro="" textlink="">
      <xdr:nvSpPr>
        <xdr:cNvPr id="520" name="テキスト ボックス 519">
          <a:extLst>
            <a:ext uri="{FF2B5EF4-FFF2-40B4-BE49-F238E27FC236}">
              <a16:creationId xmlns:a16="http://schemas.microsoft.com/office/drawing/2014/main" id="{032CD4CC-6865-4741-9380-CC7BCB2D67AD}"/>
            </a:ext>
          </a:extLst>
        </xdr:cNvPr>
        <xdr:cNvSpPr txBox="1"/>
      </xdr:nvSpPr>
      <xdr:spPr>
        <a:xfrm>
          <a:off x="12042775" y="1030795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8255</xdr:rowOff>
    </xdr:from>
    <xdr:to>
      <xdr:col>89</xdr:col>
      <xdr:colOff>177800</xdr:colOff>
      <xdr:row>59</xdr:row>
      <xdr:rowOff>8255</xdr:rowOff>
    </xdr:to>
    <xdr:cxnSp macro="">
      <xdr:nvCxnSpPr>
        <xdr:cNvPr id="521" name="直線コネクタ 520">
          <a:extLst>
            <a:ext uri="{FF2B5EF4-FFF2-40B4-BE49-F238E27FC236}">
              <a16:creationId xmlns:a16="http://schemas.microsoft.com/office/drawing/2014/main" id="{92812567-A2EB-4C36-8E49-85BC1511AA59}"/>
            </a:ext>
          </a:extLst>
        </xdr:cNvPr>
        <xdr:cNvCxnSpPr/>
      </xdr:nvCxnSpPr>
      <xdr:spPr>
        <a:xfrm>
          <a:off x="12446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58</xdr:row>
      <xdr:rowOff>37465</xdr:rowOff>
    </xdr:from>
    <xdr:ext cx="403225" cy="259080"/>
    <xdr:sp macro="" textlink="">
      <xdr:nvSpPr>
        <xdr:cNvPr id="522" name="テキスト ボックス 521">
          <a:extLst>
            <a:ext uri="{FF2B5EF4-FFF2-40B4-BE49-F238E27FC236}">
              <a16:creationId xmlns:a16="http://schemas.microsoft.com/office/drawing/2014/main" id="{6CC6956E-4418-458E-9565-82CF9ACB866F}"/>
            </a:ext>
          </a:extLst>
        </xdr:cNvPr>
        <xdr:cNvSpPr txBox="1"/>
      </xdr:nvSpPr>
      <xdr:spPr>
        <a:xfrm>
          <a:off x="12042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24765</xdr:rowOff>
    </xdr:from>
    <xdr:to>
      <xdr:col>89</xdr:col>
      <xdr:colOff>177800</xdr:colOff>
      <xdr:row>57</xdr:row>
      <xdr:rowOff>24765</xdr:rowOff>
    </xdr:to>
    <xdr:cxnSp macro="">
      <xdr:nvCxnSpPr>
        <xdr:cNvPr id="523" name="直線コネクタ 522">
          <a:extLst>
            <a:ext uri="{FF2B5EF4-FFF2-40B4-BE49-F238E27FC236}">
              <a16:creationId xmlns:a16="http://schemas.microsoft.com/office/drawing/2014/main" id="{68A055D4-D842-47F2-88C2-7F9B5397BA07}"/>
            </a:ext>
          </a:extLst>
        </xdr:cNvPr>
        <xdr:cNvCxnSpPr/>
      </xdr:nvCxnSpPr>
      <xdr:spPr>
        <a:xfrm>
          <a:off x="12446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53975</xdr:rowOff>
    </xdr:from>
    <xdr:ext cx="403225" cy="258445"/>
    <xdr:sp macro="" textlink="">
      <xdr:nvSpPr>
        <xdr:cNvPr id="524" name="テキスト ボックス 523">
          <a:extLst>
            <a:ext uri="{FF2B5EF4-FFF2-40B4-BE49-F238E27FC236}">
              <a16:creationId xmlns:a16="http://schemas.microsoft.com/office/drawing/2014/main" id="{7715F9E5-9273-4E8F-AF8A-CEDAFE25BDF7}"/>
            </a:ext>
          </a:extLst>
        </xdr:cNvPr>
        <xdr:cNvSpPr txBox="1"/>
      </xdr:nvSpPr>
      <xdr:spPr>
        <a:xfrm>
          <a:off x="12042775" y="965517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40640</xdr:rowOff>
    </xdr:from>
    <xdr:to>
      <xdr:col>89</xdr:col>
      <xdr:colOff>177800</xdr:colOff>
      <xdr:row>55</xdr:row>
      <xdr:rowOff>40640</xdr:rowOff>
    </xdr:to>
    <xdr:cxnSp macro="">
      <xdr:nvCxnSpPr>
        <xdr:cNvPr id="525" name="直線コネクタ 524">
          <a:extLst>
            <a:ext uri="{FF2B5EF4-FFF2-40B4-BE49-F238E27FC236}">
              <a16:creationId xmlns:a16="http://schemas.microsoft.com/office/drawing/2014/main" id="{C8DC6DAF-6B56-4071-AB67-06F5609F0B75}"/>
            </a:ext>
          </a:extLst>
        </xdr:cNvPr>
        <xdr:cNvCxnSpPr/>
      </xdr:nvCxnSpPr>
      <xdr:spPr>
        <a:xfrm>
          <a:off x="12446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54</xdr:row>
      <xdr:rowOff>69850</xdr:rowOff>
    </xdr:from>
    <xdr:ext cx="403225" cy="259080"/>
    <xdr:sp macro="" textlink="">
      <xdr:nvSpPr>
        <xdr:cNvPr id="526" name="テキスト ボックス 525">
          <a:extLst>
            <a:ext uri="{FF2B5EF4-FFF2-40B4-BE49-F238E27FC236}">
              <a16:creationId xmlns:a16="http://schemas.microsoft.com/office/drawing/2014/main" id="{F349A6E7-C40E-4151-A734-858D23959ACF}"/>
            </a:ext>
          </a:extLst>
        </xdr:cNvPr>
        <xdr:cNvSpPr txBox="1"/>
      </xdr:nvSpPr>
      <xdr:spPr>
        <a:xfrm>
          <a:off x="12042775" y="93281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a:extLst>
            <a:ext uri="{FF2B5EF4-FFF2-40B4-BE49-F238E27FC236}">
              <a16:creationId xmlns:a16="http://schemas.microsoft.com/office/drawing/2014/main" id="{1EA7AD7E-D54F-41F3-9D68-5B5043995434}"/>
            </a:ext>
          </a:extLst>
        </xdr:cNvPr>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52</xdr:row>
      <xdr:rowOff>86360</xdr:rowOff>
    </xdr:from>
    <xdr:ext cx="403225" cy="258445"/>
    <xdr:sp macro="" textlink="">
      <xdr:nvSpPr>
        <xdr:cNvPr id="528" name="テキスト ボックス 527">
          <a:extLst>
            <a:ext uri="{FF2B5EF4-FFF2-40B4-BE49-F238E27FC236}">
              <a16:creationId xmlns:a16="http://schemas.microsoft.com/office/drawing/2014/main" id="{0FF222E3-4E19-4A4D-8ACA-ABBF24C8A333}"/>
            </a:ext>
          </a:extLst>
        </xdr:cNvPr>
        <xdr:cNvSpPr txBox="1"/>
      </xdr:nvSpPr>
      <xdr:spPr>
        <a:xfrm>
          <a:off x="12042775" y="900176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a:extLst>
            <a:ext uri="{FF2B5EF4-FFF2-40B4-BE49-F238E27FC236}">
              <a16:creationId xmlns:a16="http://schemas.microsoft.com/office/drawing/2014/main" id="{55FC1A8F-29B6-4B23-ACAE-AC25B38D35CA}"/>
            </a:ext>
          </a:extLst>
        </xdr:cNvPr>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56</xdr:row>
      <xdr:rowOff>9525</xdr:rowOff>
    </xdr:from>
    <xdr:to>
      <xdr:col>85</xdr:col>
      <xdr:colOff>126365</xdr:colOff>
      <xdr:row>64</xdr:row>
      <xdr:rowOff>133985</xdr:rowOff>
    </xdr:to>
    <xdr:cxnSp macro="">
      <xdr:nvCxnSpPr>
        <xdr:cNvPr id="530" name="直線コネクタ 529">
          <a:extLst>
            <a:ext uri="{FF2B5EF4-FFF2-40B4-BE49-F238E27FC236}">
              <a16:creationId xmlns:a16="http://schemas.microsoft.com/office/drawing/2014/main" id="{EE091B2F-016A-4549-A47C-E7F3950CDF96}"/>
            </a:ext>
          </a:extLst>
        </xdr:cNvPr>
        <xdr:cNvCxnSpPr/>
      </xdr:nvCxnSpPr>
      <xdr:spPr>
        <a:xfrm flipV="1">
          <a:off x="16318865" y="9610725"/>
          <a:ext cx="0" cy="14960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137795</xdr:rowOff>
    </xdr:from>
    <xdr:ext cx="405130" cy="259080"/>
    <xdr:sp macro="" textlink="">
      <xdr:nvSpPr>
        <xdr:cNvPr id="531" name="【学校施設】&#10;有形固定資産減価償却率最小値テキスト">
          <a:extLst>
            <a:ext uri="{FF2B5EF4-FFF2-40B4-BE49-F238E27FC236}">
              <a16:creationId xmlns:a16="http://schemas.microsoft.com/office/drawing/2014/main" id="{3EF79806-BE00-49FA-A8BF-5D2709497A0B}"/>
            </a:ext>
          </a:extLst>
        </xdr:cNvPr>
        <xdr:cNvSpPr txBox="1"/>
      </xdr:nvSpPr>
      <xdr:spPr>
        <a:xfrm>
          <a:off x="16357600" y="111105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90.1</a:t>
          </a:r>
          <a:endParaRPr kumimoji="1" lang="ja-JP" altLang="en-US" sz="1000" b="1">
            <a:latin typeface="ＭＳ Ｐゴシック"/>
            <a:ea typeface="ＭＳ Ｐゴシック"/>
          </a:endParaRPr>
        </a:p>
      </xdr:txBody>
    </xdr:sp>
    <xdr:clientData/>
  </xdr:oneCellAnchor>
  <xdr:twoCellAnchor>
    <xdr:from>
      <xdr:col>85</xdr:col>
      <xdr:colOff>38100</xdr:colOff>
      <xdr:row>64</xdr:row>
      <xdr:rowOff>133985</xdr:rowOff>
    </xdr:from>
    <xdr:to>
      <xdr:col>86</xdr:col>
      <xdr:colOff>25400</xdr:colOff>
      <xdr:row>64</xdr:row>
      <xdr:rowOff>133985</xdr:rowOff>
    </xdr:to>
    <xdr:cxnSp macro="">
      <xdr:nvCxnSpPr>
        <xdr:cNvPr id="532" name="直線コネクタ 531">
          <a:extLst>
            <a:ext uri="{FF2B5EF4-FFF2-40B4-BE49-F238E27FC236}">
              <a16:creationId xmlns:a16="http://schemas.microsoft.com/office/drawing/2014/main" id="{41A1A700-1A61-4A3E-AA40-2EA56DC2563C}"/>
            </a:ext>
          </a:extLst>
        </xdr:cNvPr>
        <xdr:cNvCxnSpPr/>
      </xdr:nvCxnSpPr>
      <xdr:spPr>
        <a:xfrm>
          <a:off x="16230600" y="111067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127635</xdr:rowOff>
    </xdr:from>
    <xdr:ext cx="405130" cy="259080"/>
    <xdr:sp macro="" textlink="">
      <xdr:nvSpPr>
        <xdr:cNvPr id="533" name="【学校施設】&#10;有形固定資産減価償却率最大値テキスト">
          <a:extLst>
            <a:ext uri="{FF2B5EF4-FFF2-40B4-BE49-F238E27FC236}">
              <a16:creationId xmlns:a16="http://schemas.microsoft.com/office/drawing/2014/main" id="{F719783D-C44A-420F-BFAE-29AD30796CB3}"/>
            </a:ext>
          </a:extLst>
        </xdr:cNvPr>
        <xdr:cNvSpPr txBox="1"/>
      </xdr:nvSpPr>
      <xdr:spPr>
        <a:xfrm>
          <a:off x="16357600" y="93859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44.3</a:t>
          </a:r>
          <a:endParaRPr kumimoji="1" lang="ja-JP" altLang="en-US" sz="1000" b="1">
            <a:latin typeface="ＭＳ Ｐゴシック"/>
            <a:ea typeface="ＭＳ Ｐゴシック"/>
          </a:endParaRPr>
        </a:p>
      </xdr:txBody>
    </xdr:sp>
    <xdr:clientData/>
  </xdr:oneCellAnchor>
  <xdr:twoCellAnchor>
    <xdr:from>
      <xdr:col>85</xdr:col>
      <xdr:colOff>38100</xdr:colOff>
      <xdr:row>56</xdr:row>
      <xdr:rowOff>9525</xdr:rowOff>
    </xdr:from>
    <xdr:to>
      <xdr:col>86</xdr:col>
      <xdr:colOff>25400</xdr:colOff>
      <xdr:row>56</xdr:row>
      <xdr:rowOff>9525</xdr:rowOff>
    </xdr:to>
    <xdr:cxnSp macro="">
      <xdr:nvCxnSpPr>
        <xdr:cNvPr id="534" name="直線コネクタ 533">
          <a:extLst>
            <a:ext uri="{FF2B5EF4-FFF2-40B4-BE49-F238E27FC236}">
              <a16:creationId xmlns:a16="http://schemas.microsoft.com/office/drawing/2014/main" id="{6A377CFE-0D13-4208-81D8-CFB0E491F5C9}"/>
            </a:ext>
          </a:extLst>
        </xdr:cNvPr>
        <xdr:cNvCxnSpPr/>
      </xdr:nvCxnSpPr>
      <xdr:spPr>
        <a:xfrm>
          <a:off x="16230600" y="96107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29210</xdr:rowOff>
    </xdr:from>
    <xdr:ext cx="405130" cy="258445"/>
    <xdr:sp macro="" textlink="">
      <xdr:nvSpPr>
        <xdr:cNvPr id="535" name="【学校施設】&#10;有形固定資産減価償却率平均値テキスト">
          <a:extLst>
            <a:ext uri="{FF2B5EF4-FFF2-40B4-BE49-F238E27FC236}">
              <a16:creationId xmlns:a16="http://schemas.microsoft.com/office/drawing/2014/main" id="{C7AEA34E-9B6E-4B7F-B1D5-4052F6DD3D47}"/>
            </a:ext>
          </a:extLst>
        </xdr:cNvPr>
        <xdr:cNvSpPr txBox="1"/>
      </xdr:nvSpPr>
      <xdr:spPr>
        <a:xfrm>
          <a:off x="16357600" y="10316210"/>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60</xdr:row>
      <xdr:rowOff>50165</xdr:rowOff>
    </xdr:from>
    <xdr:to>
      <xdr:col>85</xdr:col>
      <xdr:colOff>177800</xdr:colOff>
      <xdr:row>60</xdr:row>
      <xdr:rowOff>151765</xdr:rowOff>
    </xdr:to>
    <xdr:sp macro="" textlink="">
      <xdr:nvSpPr>
        <xdr:cNvPr id="536" name="フローチャート: 判断 535">
          <a:extLst>
            <a:ext uri="{FF2B5EF4-FFF2-40B4-BE49-F238E27FC236}">
              <a16:creationId xmlns:a16="http://schemas.microsoft.com/office/drawing/2014/main" id="{BDB4CA33-D6CA-4D5B-B4D2-B3886EEEAE9C}"/>
            </a:ext>
          </a:extLst>
        </xdr:cNvPr>
        <xdr:cNvSpPr/>
      </xdr:nvSpPr>
      <xdr:spPr>
        <a:xfrm>
          <a:off x="16268700" y="1033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8255</xdr:rowOff>
    </xdr:from>
    <xdr:to>
      <xdr:col>81</xdr:col>
      <xdr:colOff>101600</xdr:colOff>
      <xdr:row>60</xdr:row>
      <xdr:rowOff>109855</xdr:rowOff>
    </xdr:to>
    <xdr:sp macro="" textlink="">
      <xdr:nvSpPr>
        <xdr:cNvPr id="537" name="フローチャート: 判断 536">
          <a:extLst>
            <a:ext uri="{FF2B5EF4-FFF2-40B4-BE49-F238E27FC236}">
              <a16:creationId xmlns:a16="http://schemas.microsoft.com/office/drawing/2014/main" id="{37CC09AD-AA42-4EB6-B476-E1A4934C1FD3}"/>
            </a:ext>
          </a:extLst>
        </xdr:cNvPr>
        <xdr:cNvSpPr/>
      </xdr:nvSpPr>
      <xdr:spPr>
        <a:xfrm>
          <a:off x="15430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146685</xdr:rowOff>
    </xdr:from>
    <xdr:to>
      <xdr:col>76</xdr:col>
      <xdr:colOff>165100</xdr:colOff>
      <xdr:row>60</xdr:row>
      <xdr:rowOff>76835</xdr:rowOff>
    </xdr:to>
    <xdr:sp macro="" textlink="">
      <xdr:nvSpPr>
        <xdr:cNvPr id="538" name="フローチャート: 判断 537">
          <a:extLst>
            <a:ext uri="{FF2B5EF4-FFF2-40B4-BE49-F238E27FC236}">
              <a16:creationId xmlns:a16="http://schemas.microsoft.com/office/drawing/2014/main" id="{D3D2DFB1-E400-4D89-B4AA-B0F6D5672C1F}"/>
            </a:ext>
          </a:extLst>
        </xdr:cNvPr>
        <xdr:cNvSpPr/>
      </xdr:nvSpPr>
      <xdr:spPr>
        <a:xfrm>
          <a:off x="14541500" y="1026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35560</xdr:rowOff>
    </xdr:from>
    <xdr:to>
      <xdr:col>72</xdr:col>
      <xdr:colOff>38100</xdr:colOff>
      <xdr:row>59</xdr:row>
      <xdr:rowOff>137160</xdr:rowOff>
    </xdr:to>
    <xdr:sp macro="" textlink="">
      <xdr:nvSpPr>
        <xdr:cNvPr id="539" name="フローチャート: 判断 538">
          <a:extLst>
            <a:ext uri="{FF2B5EF4-FFF2-40B4-BE49-F238E27FC236}">
              <a16:creationId xmlns:a16="http://schemas.microsoft.com/office/drawing/2014/main" id="{DDA41B71-E68B-4B66-B2C9-CF7D4C191A83}"/>
            </a:ext>
          </a:extLst>
        </xdr:cNvPr>
        <xdr:cNvSpPr/>
      </xdr:nvSpPr>
      <xdr:spPr>
        <a:xfrm>
          <a:off x="13652500" y="10151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164465</xdr:rowOff>
    </xdr:from>
    <xdr:to>
      <xdr:col>67</xdr:col>
      <xdr:colOff>101600</xdr:colOff>
      <xdr:row>59</xdr:row>
      <xdr:rowOff>94615</xdr:rowOff>
    </xdr:to>
    <xdr:sp macro="" textlink="">
      <xdr:nvSpPr>
        <xdr:cNvPr id="540" name="フローチャート: 判断 539">
          <a:extLst>
            <a:ext uri="{FF2B5EF4-FFF2-40B4-BE49-F238E27FC236}">
              <a16:creationId xmlns:a16="http://schemas.microsoft.com/office/drawing/2014/main" id="{28FA9338-E297-45A1-8B83-96EF98B90BFA}"/>
            </a:ext>
          </a:extLst>
        </xdr:cNvPr>
        <xdr:cNvSpPr/>
      </xdr:nvSpPr>
      <xdr:spPr>
        <a:xfrm>
          <a:off x="12763500" y="1010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111760</xdr:rowOff>
    </xdr:from>
    <xdr:ext cx="762000" cy="258445"/>
    <xdr:sp macro="" textlink="">
      <xdr:nvSpPr>
        <xdr:cNvPr id="541" name="テキスト ボックス 540">
          <a:extLst>
            <a:ext uri="{FF2B5EF4-FFF2-40B4-BE49-F238E27FC236}">
              <a16:creationId xmlns:a16="http://schemas.microsoft.com/office/drawing/2014/main" id="{F966F64B-D78C-4B06-95E0-DF679EB4A629}"/>
            </a:ext>
          </a:extLst>
        </xdr:cNvPr>
        <xdr:cNvSpPr txBox="1"/>
      </xdr:nvSpPr>
      <xdr:spPr>
        <a:xfrm>
          <a:off x="161290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111760</xdr:rowOff>
    </xdr:from>
    <xdr:ext cx="762000" cy="258445"/>
    <xdr:sp macro="" textlink="">
      <xdr:nvSpPr>
        <xdr:cNvPr id="542" name="テキスト ボックス 541">
          <a:extLst>
            <a:ext uri="{FF2B5EF4-FFF2-40B4-BE49-F238E27FC236}">
              <a16:creationId xmlns:a16="http://schemas.microsoft.com/office/drawing/2014/main" id="{805A5386-DDD1-458F-AC8F-BC61EF2ACAD2}"/>
            </a:ext>
          </a:extLst>
        </xdr:cNvPr>
        <xdr:cNvSpPr txBox="1"/>
      </xdr:nvSpPr>
      <xdr:spPr>
        <a:xfrm>
          <a:off x="15290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111760</xdr:rowOff>
    </xdr:from>
    <xdr:ext cx="762000" cy="258445"/>
    <xdr:sp macro="" textlink="">
      <xdr:nvSpPr>
        <xdr:cNvPr id="543" name="テキスト ボックス 542">
          <a:extLst>
            <a:ext uri="{FF2B5EF4-FFF2-40B4-BE49-F238E27FC236}">
              <a16:creationId xmlns:a16="http://schemas.microsoft.com/office/drawing/2014/main" id="{01976B00-89A4-4995-860B-CE8870F50A49}"/>
            </a:ext>
          </a:extLst>
        </xdr:cNvPr>
        <xdr:cNvSpPr txBox="1"/>
      </xdr:nvSpPr>
      <xdr:spPr>
        <a:xfrm>
          <a:off x="14401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66</xdr:row>
      <xdr:rowOff>111760</xdr:rowOff>
    </xdr:from>
    <xdr:ext cx="762000" cy="258445"/>
    <xdr:sp macro="" textlink="">
      <xdr:nvSpPr>
        <xdr:cNvPr id="544" name="テキスト ボックス 543">
          <a:extLst>
            <a:ext uri="{FF2B5EF4-FFF2-40B4-BE49-F238E27FC236}">
              <a16:creationId xmlns:a16="http://schemas.microsoft.com/office/drawing/2014/main" id="{2B39B07D-630B-431E-802F-CA420020983B}"/>
            </a:ext>
          </a:extLst>
        </xdr:cNvPr>
        <xdr:cNvSpPr txBox="1"/>
      </xdr:nvSpPr>
      <xdr:spPr>
        <a:xfrm>
          <a:off x="13512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111760</xdr:rowOff>
    </xdr:from>
    <xdr:ext cx="762000" cy="258445"/>
    <xdr:sp macro="" textlink="">
      <xdr:nvSpPr>
        <xdr:cNvPr id="545" name="テキスト ボックス 544">
          <a:extLst>
            <a:ext uri="{FF2B5EF4-FFF2-40B4-BE49-F238E27FC236}">
              <a16:creationId xmlns:a16="http://schemas.microsoft.com/office/drawing/2014/main" id="{4FFE08B1-E09A-4C51-8EFA-308871813165}"/>
            </a:ext>
          </a:extLst>
        </xdr:cNvPr>
        <xdr:cNvSpPr txBox="1"/>
      </xdr:nvSpPr>
      <xdr:spPr>
        <a:xfrm>
          <a:off x="12623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60</xdr:row>
      <xdr:rowOff>27305</xdr:rowOff>
    </xdr:from>
    <xdr:to>
      <xdr:col>85</xdr:col>
      <xdr:colOff>177800</xdr:colOff>
      <xdr:row>60</xdr:row>
      <xdr:rowOff>128905</xdr:rowOff>
    </xdr:to>
    <xdr:sp macro="" textlink="">
      <xdr:nvSpPr>
        <xdr:cNvPr id="546" name="楕円 545">
          <a:extLst>
            <a:ext uri="{FF2B5EF4-FFF2-40B4-BE49-F238E27FC236}">
              <a16:creationId xmlns:a16="http://schemas.microsoft.com/office/drawing/2014/main" id="{342E3A4B-BBC6-4A30-9064-83F0E6BEAA10}"/>
            </a:ext>
          </a:extLst>
        </xdr:cNvPr>
        <xdr:cNvSpPr/>
      </xdr:nvSpPr>
      <xdr:spPr>
        <a:xfrm>
          <a:off x="16268700" y="1031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50165</xdr:rowOff>
    </xdr:from>
    <xdr:ext cx="405130" cy="259080"/>
    <xdr:sp macro="" textlink="">
      <xdr:nvSpPr>
        <xdr:cNvPr id="547" name="【学校施設】&#10;有形固定資産減価償却率該当値テキスト">
          <a:extLst>
            <a:ext uri="{FF2B5EF4-FFF2-40B4-BE49-F238E27FC236}">
              <a16:creationId xmlns:a16="http://schemas.microsoft.com/office/drawing/2014/main" id="{33585209-B355-4499-93E4-3B72276D067B}"/>
            </a:ext>
          </a:extLst>
        </xdr:cNvPr>
        <xdr:cNvSpPr txBox="1"/>
      </xdr:nvSpPr>
      <xdr:spPr>
        <a:xfrm>
          <a:off x="16357600" y="1016571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67.4</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59</xdr:row>
      <xdr:rowOff>111125</xdr:rowOff>
    </xdr:from>
    <xdr:to>
      <xdr:col>81</xdr:col>
      <xdr:colOff>101600</xdr:colOff>
      <xdr:row>60</xdr:row>
      <xdr:rowOff>41275</xdr:rowOff>
    </xdr:to>
    <xdr:sp macro="" textlink="">
      <xdr:nvSpPr>
        <xdr:cNvPr id="548" name="楕円 547">
          <a:extLst>
            <a:ext uri="{FF2B5EF4-FFF2-40B4-BE49-F238E27FC236}">
              <a16:creationId xmlns:a16="http://schemas.microsoft.com/office/drawing/2014/main" id="{5DEE00C0-219D-467F-9FEF-167D811BD9FC}"/>
            </a:ext>
          </a:extLst>
        </xdr:cNvPr>
        <xdr:cNvSpPr/>
      </xdr:nvSpPr>
      <xdr:spPr>
        <a:xfrm>
          <a:off x="15430500" y="1022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161925</xdr:rowOff>
    </xdr:from>
    <xdr:to>
      <xdr:col>85</xdr:col>
      <xdr:colOff>127000</xdr:colOff>
      <xdr:row>60</xdr:row>
      <xdr:rowOff>78105</xdr:rowOff>
    </xdr:to>
    <xdr:cxnSp macro="">
      <xdr:nvCxnSpPr>
        <xdr:cNvPr id="549" name="直線コネクタ 548">
          <a:extLst>
            <a:ext uri="{FF2B5EF4-FFF2-40B4-BE49-F238E27FC236}">
              <a16:creationId xmlns:a16="http://schemas.microsoft.com/office/drawing/2014/main" id="{73F2CA4E-B708-4C20-B67A-69AE50DF78D1}"/>
            </a:ext>
          </a:extLst>
        </xdr:cNvPr>
        <xdr:cNvCxnSpPr/>
      </xdr:nvCxnSpPr>
      <xdr:spPr>
        <a:xfrm>
          <a:off x="15481300" y="10277475"/>
          <a:ext cx="838200" cy="876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61595</xdr:rowOff>
    </xdr:from>
    <xdr:to>
      <xdr:col>76</xdr:col>
      <xdr:colOff>165100</xdr:colOff>
      <xdr:row>59</xdr:row>
      <xdr:rowOff>163195</xdr:rowOff>
    </xdr:to>
    <xdr:sp macro="" textlink="">
      <xdr:nvSpPr>
        <xdr:cNvPr id="550" name="楕円 549">
          <a:extLst>
            <a:ext uri="{FF2B5EF4-FFF2-40B4-BE49-F238E27FC236}">
              <a16:creationId xmlns:a16="http://schemas.microsoft.com/office/drawing/2014/main" id="{2AD0C3A2-64CE-4051-BFBD-097E6EF0661C}"/>
            </a:ext>
          </a:extLst>
        </xdr:cNvPr>
        <xdr:cNvSpPr/>
      </xdr:nvSpPr>
      <xdr:spPr>
        <a:xfrm>
          <a:off x="14541500" y="1017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112395</xdr:rowOff>
    </xdr:from>
    <xdr:to>
      <xdr:col>81</xdr:col>
      <xdr:colOff>50800</xdr:colOff>
      <xdr:row>59</xdr:row>
      <xdr:rowOff>161925</xdr:rowOff>
    </xdr:to>
    <xdr:cxnSp macro="">
      <xdr:nvCxnSpPr>
        <xdr:cNvPr id="551" name="直線コネクタ 550">
          <a:extLst>
            <a:ext uri="{FF2B5EF4-FFF2-40B4-BE49-F238E27FC236}">
              <a16:creationId xmlns:a16="http://schemas.microsoft.com/office/drawing/2014/main" id="{29A235CF-6523-4389-82D3-A5DC021E4D9C}"/>
            </a:ext>
          </a:extLst>
        </xdr:cNvPr>
        <xdr:cNvCxnSpPr/>
      </xdr:nvCxnSpPr>
      <xdr:spPr>
        <a:xfrm>
          <a:off x="14592300" y="10227945"/>
          <a:ext cx="8890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52070</xdr:rowOff>
    </xdr:from>
    <xdr:to>
      <xdr:col>72</xdr:col>
      <xdr:colOff>38100</xdr:colOff>
      <xdr:row>59</xdr:row>
      <xdr:rowOff>153670</xdr:rowOff>
    </xdr:to>
    <xdr:sp macro="" textlink="">
      <xdr:nvSpPr>
        <xdr:cNvPr id="552" name="楕円 551">
          <a:extLst>
            <a:ext uri="{FF2B5EF4-FFF2-40B4-BE49-F238E27FC236}">
              <a16:creationId xmlns:a16="http://schemas.microsoft.com/office/drawing/2014/main" id="{CA24DCB6-75D0-4B46-B4AF-5A33A55146FD}"/>
            </a:ext>
          </a:extLst>
        </xdr:cNvPr>
        <xdr:cNvSpPr/>
      </xdr:nvSpPr>
      <xdr:spPr>
        <a:xfrm>
          <a:off x="13652500" y="1016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102870</xdr:rowOff>
    </xdr:from>
    <xdr:to>
      <xdr:col>76</xdr:col>
      <xdr:colOff>114300</xdr:colOff>
      <xdr:row>59</xdr:row>
      <xdr:rowOff>112395</xdr:rowOff>
    </xdr:to>
    <xdr:cxnSp macro="">
      <xdr:nvCxnSpPr>
        <xdr:cNvPr id="553" name="直線コネクタ 552">
          <a:extLst>
            <a:ext uri="{FF2B5EF4-FFF2-40B4-BE49-F238E27FC236}">
              <a16:creationId xmlns:a16="http://schemas.microsoft.com/office/drawing/2014/main" id="{9CBF38E9-1E33-4AAF-874B-37FE0CC64174}"/>
            </a:ext>
          </a:extLst>
        </xdr:cNvPr>
        <xdr:cNvCxnSpPr/>
      </xdr:nvCxnSpPr>
      <xdr:spPr>
        <a:xfrm>
          <a:off x="13703300" y="10218420"/>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151765</xdr:rowOff>
    </xdr:from>
    <xdr:to>
      <xdr:col>67</xdr:col>
      <xdr:colOff>101600</xdr:colOff>
      <xdr:row>59</xdr:row>
      <xdr:rowOff>81915</xdr:rowOff>
    </xdr:to>
    <xdr:sp macro="" textlink="">
      <xdr:nvSpPr>
        <xdr:cNvPr id="554" name="楕円 553">
          <a:extLst>
            <a:ext uri="{FF2B5EF4-FFF2-40B4-BE49-F238E27FC236}">
              <a16:creationId xmlns:a16="http://schemas.microsoft.com/office/drawing/2014/main" id="{6D701781-8ADB-49BA-AB79-3E0B5DB93E64}"/>
            </a:ext>
          </a:extLst>
        </xdr:cNvPr>
        <xdr:cNvSpPr/>
      </xdr:nvSpPr>
      <xdr:spPr>
        <a:xfrm>
          <a:off x="12763500" y="1009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31115</xdr:rowOff>
    </xdr:from>
    <xdr:to>
      <xdr:col>71</xdr:col>
      <xdr:colOff>177800</xdr:colOff>
      <xdr:row>59</xdr:row>
      <xdr:rowOff>102870</xdr:rowOff>
    </xdr:to>
    <xdr:cxnSp macro="">
      <xdr:nvCxnSpPr>
        <xdr:cNvPr id="555" name="直線コネクタ 554">
          <a:extLst>
            <a:ext uri="{FF2B5EF4-FFF2-40B4-BE49-F238E27FC236}">
              <a16:creationId xmlns:a16="http://schemas.microsoft.com/office/drawing/2014/main" id="{07D52F42-2BA5-4135-9D5C-5C50991BD3EC}"/>
            </a:ext>
          </a:extLst>
        </xdr:cNvPr>
        <xdr:cNvCxnSpPr/>
      </xdr:nvCxnSpPr>
      <xdr:spPr>
        <a:xfrm>
          <a:off x="12814300" y="10146665"/>
          <a:ext cx="889000" cy="717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60</xdr:row>
      <xdr:rowOff>100965</xdr:rowOff>
    </xdr:from>
    <xdr:ext cx="405130" cy="258445"/>
    <xdr:sp macro="" textlink="">
      <xdr:nvSpPr>
        <xdr:cNvPr id="556" name="n_1aveValue【学校施設】&#10;有形固定資産減価償却率">
          <a:extLst>
            <a:ext uri="{FF2B5EF4-FFF2-40B4-BE49-F238E27FC236}">
              <a16:creationId xmlns:a16="http://schemas.microsoft.com/office/drawing/2014/main" id="{487E8BC6-C475-420F-B319-8B16E8699691}"/>
            </a:ext>
          </a:extLst>
        </xdr:cNvPr>
        <xdr:cNvSpPr txBox="1"/>
      </xdr:nvSpPr>
      <xdr:spPr>
        <a:xfrm>
          <a:off x="15266035" y="1038796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66.8</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60</xdr:row>
      <xdr:rowOff>67945</xdr:rowOff>
    </xdr:from>
    <xdr:ext cx="404495" cy="258445"/>
    <xdr:sp macro="" textlink="">
      <xdr:nvSpPr>
        <xdr:cNvPr id="557" name="n_2aveValue【学校施設】&#10;有形固定資産減価償却率">
          <a:extLst>
            <a:ext uri="{FF2B5EF4-FFF2-40B4-BE49-F238E27FC236}">
              <a16:creationId xmlns:a16="http://schemas.microsoft.com/office/drawing/2014/main" id="{F3BEB0F7-ACEB-49E9-A7C3-86E0F6B0C290}"/>
            </a:ext>
          </a:extLst>
        </xdr:cNvPr>
        <xdr:cNvSpPr txBox="1"/>
      </xdr:nvSpPr>
      <xdr:spPr>
        <a:xfrm>
          <a:off x="14389735" y="1035494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57</xdr:row>
      <xdr:rowOff>153670</xdr:rowOff>
    </xdr:from>
    <xdr:ext cx="404495" cy="259080"/>
    <xdr:sp macro="" textlink="">
      <xdr:nvSpPr>
        <xdr:cNvPr id="558" name="n_3aveValue【学校施設】&#10;有形固定資産減価償却率">
          <a:extLst>
            <a:ext uri="{FF2B5EF4-FFF2-40B4-BE49-F238E27FC236}">
              <a16:creationId xmlns:a16="http://schemas.microsoft.com/office/drawing/2014/main" id="{DAEA39C7-E455-44E5-ACD2-3D0537A47C08}"/>
            </a:ext>
          </a:extLst>
        </xdr:cNvPr>
        <xdr:cNvSpPr txBox="1"/>
      </xdr:nvSpPr>
      <xdr:spPr>
        <a:xfrm>
          <a:off x="13500735" y="992632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62.4</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59</xdr:row>
      <xdr:rowOff>86360</xdr:rowOff>
    </xdr:from>
    <xdr:ext cx="404495" cy="258445"/>
    <xdr:sp macro="" textlink="">
      <xdr:nvSpPr>
        <xdr:cNvPr id="559" name="n_4aveValue【学校施設】&#10;有形固定資産減価償却率">
          <a:extLst>
            <a:ext uri="{FF2B5EF4-FFF2-40B4-BE49-F238E27FC236}">
              <a16:creationId xmlns:a16="http://schemas.microsoft.com/office/drawing/2014/main" id="{E27D2DC5-69B0-45C2-B914-C4FF071BF739}"/>
            </a:ext>
          </a:extLst>
        </xdr:cNvPr>
        <xdr:cNvSpPr txBox="1"/>
      </xdr:nvSpPr>
      <xdr:spPr>
        <a:xfrm>
          <a:off x="12611735" y="1020191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58</xdr:row>
      <xdr:rowOff>57785</xdr:rowOff>
    </xdr:from>
    <xdr:ext cx="405130" cy="259080"/>
    <xdr:sp macro="" textlink="">
      <xdr:nvSpPr>
        <xdr:cNvPr id="560" name="n_1mainValue【学校施設】&#10;有形固定資産減価償却率">
          <a:extLst>
            <a:ext uri="{FF2B5EF4-FFF2-40B4-BE49-F238E27FC236}">
              <a16:creationId xmlns:a16="http://schemas.microsoft.com/office/drawing/2014/main" id="{E071EAAC-2F6D-4890-A274-A22FFF506F2D}"/>
            </a:ext>
          </a:extLst>
        </xdr:cNvPr>
        <xdr:cNvSpPr txBox="1"/>
      </xdr:nvSpPr>
      <xdr:spPr>
        <a:xfrm>
          <a:off x="15266035" y="100018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64.7</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58</xdr:row>
      <xdr:rowOff>8255</xdr:rowOff>
    </xdr:from>
    <xdr:ext cx="404495" cy="258445"/>
    <xdr:sp macro="" textlink="">
      <xdr:nvSpPr>
        <xdr:cNvPr id="561" name="n_2mainValue【学校施設】&#10;有形固定資産減価償却率">
          <a:extLst>
            <a:ext uri="{FF2B5EF4-FFF2-40B4-BE49-F238E27FC236}">
              <a16:creationId xmlns:a16="http://schemas.microsoft.com/office/drawing/2014/main" id="{C14C8496-A735-407A-9038-43FB7D3C24D9}"/>
            </a:ext>
          </a:extLst>
        </xdr:cNvPr>
        <xdr:cNvSpPr txBox="1"/>
      </xdr:nvSpPr>
      <xdr:spPr>
        <a:xfrm>
          <a:off x="14389735" y="995235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63.2</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59</xdr:row>
      <xdr:rowOff>144780</xdr:rowOff>
    </xdr:from>
    <xdr:ext cx="404495" cy="258445"/>
    <xdr:sp macro="" textlink="">
      <xdr:nvSpPr>
        <xdr:cNvPr id="562" name="n_3mainValue【学校施設】&#10;有形固定資産減価償却率">
          <a:extLst>
            <a:ext uri="{FF2B5EF4-FFF2-40B4-BE49-F238E27FC236}">
              <a16:creationId xmlns:a16="http://schemas.microsoft.com/office/drawing/2014/main" id="{533C5797-A0BC-45F9-9852-27071ED90D50}"/>
            </a:ext>
          </a:extLst>
        </xdr:cNvPr>
        <xdr:cNvSpPr txBox="1"/>
      </xdr:nvSpPr>
      <xdr:spPr>
        <a:xfrm>
          <a:off x="13500735" y="1026033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62.9</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57</xdr:row>
      <xdr:rowOff>98425</xdr:rowOff>
    </xdr:from>
    <xdr:ext cx="404495" cy="258445"/>
    <xdr:sp macro="" textlink="">
      <xdr:nvSpPr>
        <xdr:cNvPr id="563" name="n_4mainValue【学校施設】&#10;有形固定資産減価償却率">
          <a:extLst>
            <a:ext uri="{FF2B5EF4-FFF2-40B4-BE49-F238E27FC236}">
              <a16:creationId xmlns:a16="http://schemas.microsoft.com/office/drawing/2014/main" id="{AD9FF671-859A-4881-9D6E-6AF3F7409A9C}"/>
            </a:ext>
          </a:extLst>
        </xdr:cNvPr>
        <xdr:cNvSpPr txBox="1"/>
      </xdr:nvSpPr>
      <xdr:spPr>
        <a:xfrm>
          <a:off x="12611735" y="987107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60.7</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a:extLst>
            <a:ext uri="{FF2B5EF4-FFF2-40B4-BE49-F238E27FC236}">
              <a16:creationId xmlns:a16="http://schemas.microsoft.com/office/drawing/2014/main" id="{D3BB9169-7DCA-419A-B514-0813B5BB5843}"/>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a:extLst>
            <a:ext uri="{FF2B5EF4-FFF2-40B4-BE49-F238E27FC236}">
              <a16:creationId xmlns:a16="http://schemas.microsoft.com/office/drawing/2014/main" id="{321E1389-2A3D-44C1-9B45-C701AB6304A5}"/>
            </a:ext>
          </a:extLst>
        </xdr:cNvPr>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a:extLst>
            <a:ext uri="{FF2B5EF4-FFF2-40B4-BE49-F238E27FC236}">
              <a16:creationId xmlns:a16="http://schemas.microsoft.com/office/drawing/2014/main" id="{BADF394E-72FF-4D4D-9B3B-E7BA716AECD7}"/>
            </a:ext>
          </a:extLst>
        </xdr:cNvPr>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a:extLst>
            <a:ext uri="{FF2B5EF4-FFF2-40B4-BE49-F238E27FC236}">
              <a16:creationId xmlns:a16="http://schemas.microsoft.com/office/drawing/2014/main" id="{9FD98F15-76EA-4B46-9FAB-1D7C29853810}"/>
            </a:ext>
          </a:extLst>
        </xdr:cNvPr>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a:extLst>
            <a:ext uri="{FF2B5EF4-FFF2-40B4-BE49-F238E27FC236}">
              <a16:creationId xmlns:a16="http://schemas.microsoft.com/office/drawing/2014/main" id="{178C9F52-5F13-4126-B5C7-EED12A58B829}"/>
            </a:ext>
          </a:extLst>
        </xdr:cNvPr>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a:extLst>
            <a:ext uri="{FF2B5EF4-FFF2-40B4-BE49-F238E27FC236}">
              <a16:creationId xmlns:a16="http://schemas.microsoft.com/office/drawing/2014/main" id="{31BFC81A-2862-4B80-B07D-2EDA0DDF0B02}"/>
            </a:ext>
          </a:extLst>
        </xdr:cNvPr>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a:extLst>
            <a:ext uri="{FF2B5EF4-FFF2-40B4-BE49-F238E27FC236}">
              <a16:creationId xmlns:a16="http://schemas.microsoft.com/office/drawing/2014/main" id="{9FC1D59D-0FE2-4C8F-9843-FF2A7F28B37F}"/>
            </a:ext>
          </a:extLst>
        </xdr:cNvPr>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a:extLst>
            <a:ext uri="{FF2B5EF4-FFF2-40B4-BE49-F238E27FC236}">
              <a16:creationId xmlns:a16="http://schemas.microsoft.com/office/drawing/2014/main" id="{E8B0273D-4A53-466C-9854-424CBC596F01}"/>
            </a:ext>
          </a:extLst>
        </xdr:cNvPr>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250" cy="225425"/>
    <xdr:sp macro="" textlink="">
      <xdr:nvSpPr>
        <xdr:cNvPr id="572" name="テキスト ボックス 571">
          <a:extLst>
            <a:ext uri="{FF2B5EF4-FFF2-40B4-BE49-F238E27FC236}">
              <a16:creationId xmlns:a16="http://schemas.microsoft.com/office/drawing/2014/main" id="{01669F1A-1B25-47F9-8BD3-0438A435FD6E}"/>
            </a:ext>
          </a:extLst>
        </xdr:cNvPr>
        <xdr:cNvSpPr txBox="1"/>
      </xdr:nvSpPr>
      <xdr:spPr>
        <a:xfrm>
          <a:off x="18249900" y="89535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a:extLst>
            <a:ext uri="{FF2B5EF4-FFF2-40B4-BE49-F238E27FC236}">
              <a16:creationId xmlns:a16="http://schemas.microsoft.com/office/drawing/2014/main" id="{7B8EE4F0-3412-45BA-BF6B-DEAAB3497207}"/>
            </a:ext>
          </a:extLst>
        </xdr:cNvPr>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65</xdr:row>
      <xdr:rowOff>143510</xdr:rowOff>
    </xdr:from>
    <xdr:ext cx="466725" cy="258445"/>
    <xdr:sp macro="" textlink="">
      <xdr:nvSpPr>
        <xdr:cNvPr id="574" name="テキスト ボックス 573">
          <a:extLst>
            <a:ext uri="{FF2B5EF4-FFF2-40B4-BE49-F238E27FC236}">
              <a16:creationId xmlns:a16="http://schemas.microsoft.com/office/drawing/2014/main" id="{EDE86816-35BF-4178-ADDC-76E72336B30D}"/>
            </a:ext>
          </a:extLst>
        </xdr:cNvPr>
        <xdr:cNvSpPr txBox="1"/>
      </xdr:nvSpPr>
      <xdr:spPr>
        <a:xfrm>
          <a:off x="17820640" y="11287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a:extLst>
            <a:ext uri="{FF2B5EF4-FFF2-40B4-BE49-F238E27FC236}">
              <a16:creationId xmlns:a16="http://schemas.microsoft.com/office/drawing/2014/main" id="{6FA78830-DF1A-4816-A9A6-96A5A205133D}"/>
            </a:ext>
          </a:extLst>
        </xdr:cNvPr>
        <xdr:cNvCxnSpPr/>
      </xdr:nvCxnSpPr>
      <xdr:spPr>
        <a:xfrm>
          <a:off x="18288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105410</xdr:rowOff>
    </xdr:from>
    <xdr:ext cx="466725" cy="259080"/>
    <xdr:sp macro="" textlink="">
      <xdr:nvSpPr>
        <xdr:cNvPr id="576" name="テキスト ボックス 575">
          <a:extLst>
            <a:ext uri="{FF2B5EF4-FFF2-40B4-BE49-F238E27FC236}">
              <a16:creationId xmlns:a16="http://schemas.microsoft.com/office/drawing/2014/main" id="{A3AE42FA-4AE2-4451-8708-1554DFECA275}"/>
            </a:ext>
          </a:extLst>
        </xdr:cNvPr>
        <xdr:cNvSpPr txBox="1"/>
      </xdr:nvSpPr>
      <xdr:spPr>
        <a:xfrm>
          <a:off x="17820640" y="10906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a:extLst>
            <a:ext uri="{FF2B5EF4-FFF2-40B4-BE49-F238E27FC236}">
              <a16:creationId xmlns:a16="http://schemas.microsoft.com/office/drawing/2014/main" id="{07EDB86E-7E36-4024-A327-900CD650452E}"/>
            </a:ext>
          </a:extLst>
        </xdr:cNvPr>
        <xdr:cNvCxnSpPr/>
      </xdr:nvCxnSpPr>
      <xdr:spPr>
        <a:xfrm>
          <a:off x="18288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61</xdr:row>
      <xdr:rowOff>67310</xdr:rowOff>
    </xdr:from>
    <xdr:ext cx="466725" cy="259080"/>
    <xdr:sp macro="" textlink="">
      <xdr:nvSpPr>
        <xdr:cNvPr id="578" name="テキスト ボックス 577">
          <a:extLst>
            <a:ext uri="{FF2B5EF4-FFF2-40B4-BE49-F238E27FC236}">
              <a16:creationId xmlns:a16="http://schemas.microsoft.com/office/drawing/2014/main" id="{7E91F818-045F-4FD7-992F-00D1078876F3}"/>
            </a:ext>
          </a:extLst>
        </xdr:cNvPr>
        <xdr:cNvSpPr txBox="1"/>
      </xdr:nvSpPr>
      <xdr:spPr>
        <a:xfrm>
          <a:off x="17820640" y="10525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a:extLst>
            <a:ext uri="{FF2B5EF4-FFF2-40B4-BE49-F238E27FC236}">
              <a16:creationId xmlns:a16="http://schemas.microsoft.com/office/drawing/2014/main" id="{23FCCF06-4B5C-42C1-90CF-4FA56807C621}"/>
            </a:ext>
          </a:extLst>
        </xdr:cNvPr>
        <xdr:cNvCxnSpPr/>
      </xdr:nvCxnSpPr>
      <xdr:spPr>
        <a:xfrm>
          <a:off x="18288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59</xdr:row>
      <xdr:rowOff>29210</xdr:rowOff>
    </xdr:from>
    <xdr:ext cx="466725" cy="258445"/>
    <xdr:sp macro="" textlink="">
      <xdr:nvSpPr>
        <xdr:cNvPr id="580" name="テキスト ボックス 579">
          <a:extLst>
            <a:ext uri="{FF2B5EF4-FFF2-40B4-BE49-F238E27FC236}">
              <a16:creationId xmlns:a16="http://schemas.microsoft.com/office/drawing/2014/main" id="{FB3D3702-723C-427F-B963-D074096C5B02}"/>
            </a:ext>
          </a:extLst>
        </xdr:cNvPr>
        <xdr:cNvSpPr txBox="1"/>
      </xdr:nvSpPr>
      <xdr:spPr>
        <a:xfrm>
          <a:off x="17820640" y="10144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a:extLst>
            <a:ext uri="{FF2B5EF4-FFF2-40B4-BE49-F238E27FC236}">
              <a16:creationId xmlns:a16="http://schemas.microsoft.com/office/drawing/2014/main" id="{6A529D97-8EA8-4225-B4DF-63D595B82718}"/>
            </a:ext>
          </a:extLst>
        </xdr:cNvPr>
        <xdr:cNvCxnSpPr/>
      </xdr:nvCxnSpPr>
      <xdr:spPr>
        <a:xfrm>
          <a:off x="18288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56</xdr:row>
      <xdr:rowOff>162560</xdr:rowOff>
    </xdr:from>
    <xdr:ext cx="466725" cy="259080"/>
    <xdr:sp macro="" textlink="">
      <xdr:nvSpPr>
        <xdr:cNvPr id="582" name="テキスト ボックス 581">
          <a:extLst>
            <a:ext uri="{FF2B5EF4-FFF2-40B4-BE49-F238E27FC236}">
              <a16:creationId xmlns:a16="http://schemas.microsoft.com/office/drawing/2014/main" id="{5F33F00D-F417-4D48-BB4A-72A7F9369193}"/>
            </a:ext>
          </a:extLst>
        </xdr:cNvPr>
        <xdr:cNvSpPr txBox="1"/>
      </xdr:nvSpPr>
      <xdr:spPr>
        <a:xfrm>
          <a:off x="17820640" y="9763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a:extLst>
            <a:ext uri="{FF2B5EF4-FFF2-40B4-BE49-F238E27FC236}">
              <a16:creationId xmlns:a16="http://schemas.microsoft.com/office/drawing/2014/main" id="{4DA89B1D-029F-4163-98DE-67D34D6D2508}"/>
            </a:ext>
          </a:extLst>
        </xdr:cNvPr>
        <xdr:cNvCxnSpPr/>
      </xdr:nvCxnSpPr>
      <xdr:spPr>
        <a:xfrm>
          <a:off x="18288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54</xdr:row>
      <xdr:rowOff>124460</xdr:rowOff>
    </xdr:from>
    <xdr:ext cx="466725" cy="259080"/>
    <xdr:sp macro="" textlink="">
      <xdr:nvSpPr>
        <xdr:cNvPr id="584" name="テキスト ボックス 583">
          <a:extLst>
            <a:ext uri="{FF2B5EF4-FFF2-40B4-BE49-F238E27FC236}">
              <a16:creationId xmlns:a16="http://schemas.microsoft.com/office/drawing/2014/main" id="{7ADF5821-AD45-454A-93BA-F2ADCB7DCD2C}"/>
            </a:ext>
          </a:extLst>
        </xdr:cNvPr>
        <xdr:cNvSpPr txBox="1"/>
      </xdr:nvSpPr>
      <xdr:spPr>
        <a:xfrm>
          <a:off x="17820640" y="9382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a:extLst>
            <a:ext uri="{FF2B5EF4-FFF2-40B4-BE49-F238E27FC236}">
              <a16:creationId xmlns:a16="http://schemas.microsoft.com/office/drawing/2014/main" id="{5E7F467A-4687-47DD-AFB6-589CD11BF439}"/>
            </a:ext>
          </a:extLst>
        </xdr:cNvPr>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86360</xdr:rowOff>
    </xdr:from>
    <xdr:ext cx="466725" cy="258445"/>
    <xdr:sp macro="" textlink="">
      <xdr:nvSpPr>
        <xdr:cNvPr id="586" name="テキスト ボックス 585">
          <a:extLst>
            <a:ext uri="{FF2B5EF4-FFF2-40B4-BE49-F238E27FC236}">
              <a16:creationId xmlns:a16="http://schemas.microsoft.com/office/drawing/2014/main" id="{B957C48C-7D1C-4081-B364-FB75FE6F52F7}"/>
            </a:ext>
          </a:extLst>
        </xdr:cNvPr>
        <xdr:cNvSpPr txBox="1"/>
      </xdr:nvSpPr>
      <xdr:spPr>
        <a:xfrm>
          <a:off x="17820640" y="9001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a:extLst>
            <a:ext uri="{FF2B5EF4-FFF2-40B4-BE49-F238E27FC236}">
              <a16:creationId xmlns:a16="http://schemas.microsoft.com/office/drawing/2014/main" id="{8F0D20A6-D6EF-4319-91E5-0F4743D84BFA}"/>
            </a:ext>
          </a:extLst>
        </xdr:cNvPr>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57</xdr:row>
      <xdr:rowOff>1270</xdr:rowOff>
    </xdr:from>
    <xdr:to>
      <xdr:col>116</xdr:col>
      <xdr:colOff>62865</xdr:colOff>
      <xdr:row>63</xdr:row>
      <xdr:rowOff>95885</xdr:rowOff>
    </xdr:to>
    <xdr:cxnSp macro="">
      <xdr:nvCxnSpPr>
        <xdr:cNvPr id="588" name="直線コネクタ 587">
          <a:extLst>
            <a:ext uri="{FF2B5EF4-FFF2-40B4-BE49-F238E27FC236}">
              <a16:creationId xmlns:a16="http://schemas.microsoft.com/office/drawing/2014/main" id="{9B25BFA5-86C2-428D-A668-3FB59B143AE5}"/>
            </a:ext>
          </a:extLst>
        </xdr:cNvPr>
        <xdr:cNvCxnSpPr/>
      </xdr:nvCxnSpPr>
      <xdr:spPr>
        <a:xfrm flipV="1">
          <a:off x="22160865" y="9773920"/>
          <a:ext cx="0" cy="11233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99695</xdr:rowOff>
    </xdr:from>
    <xdr:ext cx="469900" cy="258445"/>
    <xdr:sp macro="" textlink="">
      <xdr:nvSpPr>
        <xdr:cNvPr id="589" name="【学校施設】&#10;一人当たり面積最小値テキスト">
          <a:extLst>
            <a:ext uri="{FF2B5EF4-FFF2-40B4-BE49-F238E27FC236}">
              <a16:creationId xmlns:a16="http://schemas.microsoft.com/office/drawing/2014/main" id="{71D9B913-4645-43C1-9CDA-E5856D87430A}"/>
            </a:ext>
          </a:extLst>
        </xdr:cNvPr>
        <xdr:cNvSpPr txBox="1"/>
      </xdr:nvSpPr>
      <xdr:spPr>
        <a:xfrm>
          <a:off x="22199600" y="1090104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1.398</a:t>
          </a:r>
          <a:endParaRPr kumimoji="1" lang="ja-JP" altLang="en-US" sz="1000" b="1">
            <a:latin typeface="ＭＳ Ｐゴシック"/>
            <a:ea typeface="ＭＳ Ｐゴシック"/>
          </a:endParaRPr>
        </a:p>
      </xdr:txBody>
    </xdr:sp>
    <xdr:clientData/>
  </xdr:oneCellAnchor>
  <xdr:twoCellAnchor>
    <xdr:from>
      <xdr:col>115</xdr:col>
      <xdr:colOff>165100</xdr:colOff>
      <xdr:row>63</xdr:row>
      <xdr:rowOff>95885</xdr:rowOff>
    </xdr:from>
    <xdr:to>
      <xdr:col>116</xdr:col>
      <xdr:colOff>152400</xdr:colOff>
      <xdr:row>63</xdr:row>
      <xdr:rowOff>95885</xdr:rowOff>
    </xdr:to>
    <xdr:cxnSp macro="">
      <xdr:nvCxnSpPr>
        <xdr:cNvPr id="590" name="直線コネクタ 589">
          <a:extLst>
            <a:ext uri="{FF2B5EF4-FFF2-40B4-BE49-F238E27FC236}">
              <a16:creationId xmlns:a16="http://schemas.microsoft.com/office/drawing/2014/main" id="{B9510FB4-9D60-4281-81B8-EB10029ED89C}"/>
            </a:ext>
          </a:extLst>
        </xdr:cNvPr>
        <xdr:cNvCxnSpPr/>
      </xdr:nvCxnSpPr>
      <xdr:spPr>
        <a:xfrm>
          <a:off x="22072600" y="108972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119380</xdr:rowOff>
    </xdr:from>
    <xdr:ext cx="469900" cy="259080"/>
    <xdr:sp macro="" textlink="">
      <xdr:nvSpPr>
        <xdr:cNvPr id="591" name="【学校施設】&#10;一人当たり面積最大値テキスト">
          <a:extLst>
            <a:ext uri="{FF2B5EF4-FFF2-40B4-BE49-F238E27FC236}">
              <a16:creationId xmlns:a16="http://schemas.microsoft.com/office/drawing/2014/main" id="{4FCD6ACC-4DAC-43BE-B774-1F6F9517394D}"/>
            </a:ext>
          </a:extLst>
        </xdr:cNvPr>
        <xdr:cNvSpPr txBox="1"/>
      </xdr:nvSpPr>
      <xdr:spPr>
        <a:xfrm>
          <a:off x="22199600" y="95491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4.347</a:t>
          </a:r>
          <a:endParaRPr kumimoji="1" lang="ja-JP" altLang="en-US" sz="1000" b="1">
            <a:latin typeface="ＭＳ Ｐゴシック"/>
            <a:ea typeface="ＭＳ Ｐゴシック"/>
          </a:endParaRPr>
        </a:p>
      </xdr:txBody>
    </xdr:sp>
    <xdr:clientData/>
  </xdr:oneCellAnchor>
  <xdr:twoCellAnchor>
    <xdr:from>
      <xdr:col>115</xdr:col>
      <xdr:colOff>165100</xdr:colOff>
      <xdr:row>57</xdr:row>
      <xdr:rowOff>1270</xdr:rowOff>
    </xdr:from>
    <xdr:to>
      <xdr:col>116</xdr:col>
      <xdr:colOff>152400</xdr:colOff>
      <xdr:row>57</xdr:row>
      <xdr:rowOff>1270</xdr:rowOff>
    </xdr:to>
    <xdr:cxnSp macro="">
      <xdr:nvCxnSpPr>
        <xdr:cNvPr id="592" name="直線コネクタ 591">
          <a:extLst>
            <a:ext uri="{FF2B5EF4-FFF2-40B4-BE49-F238E27FC236}">
              <a16:creationId xmlns:a16="http://schemas.microsoft.com/office/drawing/2014/main" id="{3AC847D3-1E30-456E-A03E-B202E356016E}"/>
            </a:ext>
          </a:extLst>
        </xdr:cNvPr>
        <xdr:cNvCxnSpPr/>
      </xdr:nvCxnSpPr>
      <xdr:spPr>
        <a:xfrm>
          <a:off x="22072600" y="9773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103505</xdr:rowOff>
    </xdr:from>
    <xdr:ext cx="469900" cy="259080"/>
    <xdr:sp macro="" textlink="">
      <xdr:nvSpPr>
        <xdr:cNvPr id="593" name="【学校施設】&#10;一人当たり面積平均値テキスト">
          <a:extLst>
            <a:ext uri="{FF2B5EF4-FFF2-40B4-BE49-F238E27FC236}">
              <a16:creationId xmlns:a16="http://schemas.microsoft.com/office/drawing/2014/main" id="{7F3E3F2E-DC24-4E8B-8CE9-23385774996B}"/>
            </a:ext>
          </a:extLst>
        </xdr:cNvPr>
        <xdr:cNvSpPr txBox="1"/>
      </xdr:nvSpPr>
      <xdr:spPr>
        <a:xfrm>
          <a:off x="22199600" y="1056195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2.089</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61</xdr:row>
      <xdr:rowOff>125095</xdr:rowOff>
    </xdr:from>
    <xdr:to>
      <xdr:col>116</xdr:col>
      <xdr:colOff>114300</xdr:colOff>
      <xdr:row>62</xdr:row>
      <xdr:rowOff>55245</xdr:rowOff>
    </xdr:to>
    <xdr:sp macro="" textlink="">
      <xdr:nvSpPr>
        <xdr:cNvPr id="594" name="フローチャート: 判断 593">
          <a:extLst>
            <a:ext uri="{FF2B5EF4-FFF2-40B4-BE49-F238E27FC236}">
              <a16:creationId xmlns:a16="http://schemas.microsoft.com/office/drawing/2014/main" id="{88892CC5-3869-425F-A60E-FEEDD180D3E3}"/>
            </a:ext>
          </a:extLst>
        </xdr:cNvPr>
        <xdr:cNvSpPr/>
      </xdr:nvSpPr>
      <xdr:spPr>
        <a:xfrm>
          <a:off x="22110700" y="1058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144145</xdr:rowOff>
    </xdr:from>
    <xdr:to>
      <xdr:col>112</xdr:col>
      <xdr:colOff>38100</xdr:colOff>
      <xdr:row>62</xdr:row>
      <xdr:rowOff>74930</xdr:rowOff>
    </xdr:to>
    <xdr:sp macro="" textlink="">
      <xdr:nvSpPr>
        <xdr:cNvPr id="595" name="フローチャート: 判断 594">
          <a:extLst>
            <a:ext uri="{FF2B5EF4-FFF2-40B4-BE49-F238E27FC236}">
              <a16:creationId xmlns:a16="http://schemas.microsoft.com/office/drawing/2014/main" id="{A254DE0A-0BB5-42AB-9D2C-1A0A3F11C0E6}"/>
            </a:ext>
          </a:extLst>
        </xdr:cNvPr>
        <xdr:cNvSpPr/>
      </xdr:nvSpPr>
      <xdr:spPr>
        <a:xfrm>
          <a:off x="21272500" y="106025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159385</xdr:rowOff>
    </xdr:from>
    <xdr:to>
      <xdr:col>107</xdr:col>
      <xdr:colOff>101600</xdr:colOff>
      <xdr:row>62</xdr:row>
      <xdr:rowOff>89535</xdr:rowOff>
    </xdr:to>
    <xdr:sp macro="" textlink="">
      <xdr:nvSpPr>
        <xdr:cNvPr id="596" name="フローチャート: 判断 595">
          <a:extLst>
            <a:ext uri="{FF2B5EF4-FFF2-40B4-BE49-F238E27FC236}">
              <a16:creationId xmlns:a16="http://schemas.microsoft.com/office/drawing/2014/main" id="{76C02653-0B2B-47A8-99BA-340DB9D1688F}"/>
            </a:ext>
          </a:extLst>
        </xdr:cNvPr>
        <xdr:cNvSpPr/>
      </xdr:nvSpPr>
      <xdr:spPr>
        <a:xfrm>
          <a:off x="20383500" y="10617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6985</xdr:rowOff>
    </xdr:from>
    <xdr:to>
      <xdr:col>102</xdr:col>
      <xdr:colOff>165100</xdr:colOff>
      <xdr:row>62</xdr:row>
      <xdr:rowOff>109220</xdr:rowOff>
    </xdr:to>
    <xdr:sp macro="" textlink="">
      <xdr:nvSpPr>
        <xdr:cNvPr id="597" name="フローチャート: 判断 596">
          <a:extLst>
            <a:ext uri="{FF2B5EF4-FFF2-40B4-BE49-F238E27FC236}">
              <a16:creationId xmlns:a16="http://schemas.microsoft.com/office/drawing/2014/main" id="{95782AC6-27FA-49B5-9135-2CE2F697B2C1}"/>
            </a:ext>
          </a:extLst>
        </xdr:cNvPr>
        <xdr:cNvSpPr/>
      </xdr:nvSpPr>
      <xdr:spPr>
        <a:xfrm>
          <a:off x="19494500" y="106368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165100</xdr:rowOff>
    </xdr:from>
    <xdr:to>
      <xdr:col>98</xdr:col>
      <xdr:colOff>38100</xdr:colOff>
      <xdr:row>62</xdr:row>
      <xdr:rowOff>95250</xdr:rowOff>
    </xdr:to>
    <xdr:sp macro="" textlink="">
      <xdr:nvSpPr>
        <xdr:cNvPr id="598" name="フローチャート: 判断 597">
          <a:extLst>
            <a:ext uri="{FF2B5EF4-FFF2-40B4-BE49-F238E27FC236}">
              <a16:creationId xmlns:a16="http://schemas.microsoft.com/office/drawing/2014/main" id="{93F10C5E-C1D5-47AD-963E-72D975F40505}"/>
            </a:ext>
          </a:extLst>
        </xdr:cNvPr>
        <xdr:cNvSpPr/>
      </xdr:nvSpPr>
      <xdr:spPr>
        <a:xfrm>
          <a:off x="186055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111760</xdr:rowOff>
    </xdr:from>
    <xdr:ext cx="762000" cy="258445"/>
    <xdr:sp macro="" textlink="">
      <xdr:nvSpPr>
        <xdr:cNvPr id="599" name="テキスト ボックス 598">
          <a:extLst>
            <a:ext uri="{FF2B5EF4-FFF2-40B4-BE49-F238E27FC236}">
              <a16:creationId xmlns:a16="http://schemas.microsoft.com/office/drawing/2014/main" id="{6FA99CF0-CE41-42D1-A585-C5964B59E0DF}"/>
            </a:ext>
          </a:extLst>
        </xdr:cNvPr>
        <xdr:cNvSpPr txBox="1"/>
      </xdr:nvSpPr>
      <xdr:spPr>
        <a:xfrm>
          <a:off x="219710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177800</xdr:colOff>
      <xdr:row>66</xdr:row>
      <xdr:rowOff>111760</xdr:rowOff>
    </xdr:from>
    <xdr:ext cx="762000" cy="258445"/>
    <xdr:sp macro="" textlink="">
      <xdr:nvSpPr>
        <xdr:cNvPr id="600" name="テキスト ボックス 599">
          <a:extLst>
            <a:ext uri="{FF2B5EF4-FFF2-40B4-BE49-F238E27FC236}">
              <a16:creationId xmlns:a16="http://schemas.microsoft.com/office/drawing/2014/main" id="{42B0DFCA-5C15-4B9F-8F20-B95B9D5DFB4D}"/>
            </a:ext>
          </a:extLst>
        </xdr:cNvPr>
        <xdr:cNvSpPr txBox="1"/>
      </xdr:nvSpPr>
      <xdr:spPr>
        <a:xfrm>
          <a:off x="21132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111760</xdr:rowOff>
    </xdr:from>
    <xdr:ext cx="762000" cy="258445"/>
    <xdr:sp macro="" textlink="">
      <xdr:nvSpPr>
        <xdr:cNvPr id="601" name="テキスト ボックス 600">
          <a:extLst>
            <a:ext uri="{FF2B5EF4-FFF2-40B4-BE49-F238E27FC236}">
              <a16:creationId xmlns:a16="http://schemas.microsoft.com/office/drawing/2014/main" id="{940CD5A0-6B56-4CC8-865B-0846614FDB4B}"/>
            </a:ext>
          </a:extLst>
        </xdr:cNvPr>
        <xdr:cNvSpPr txBox="1"/>
      </xdr:nvSpPr>
      <xdr:spPr>
        <a:xfrm>
          <a:off x="20243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111760</xdr:rowOff>
    </xdr:from>
    <xdr:ext cx="762000" cy="258445"/>
    <xdr:sp macro="" textlink="">
      <xdr:nvSpPr>
        <xdr:cNvPr id="602" name="テキスト ボックス 601">
          <a:extLst>
            <a:ext uri="{FF2B5EF4-FFF2-40B4-BE49-F238E27FC236}">
              <a16:creationId xmlns:a16="http://schemas.microsoft.com/office/drawing/2014/main" id="{DA7ECAB7-CBFA-4FE8-AA99-32EA8BACD115}"/>
            </a:ext>
          </a:extLst>
        </xdr:cNvPr>
        <xdr:cNvSpPr txBox="1"/>
      </xdr:nvSpPr>
      <xdr:spPr>
        <a:xfrm>
          <a:off x="19354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177800</xdr:colOff>
      <xdr:row>66</xdr:row>
      <xdr:rowOff>111760</xdr:rowOff>
    </xdr:from>
    <xdr:ext cx="762000" cy="258445"/>
    <xdr:sp macro="" textlink="">
      <xdr:nvSpPr>
        <xdr:cNvPr id="603" name="テキスト ボックス 602">
          <a:extLst>
            <a:ext uri="{FF2B5EF4-FFF2-40B4-BE49-F238E27FC236}">
              <a16:creationId xmlns:a16="http://schemas.microsoft.com/office/drawing/2014/main" id="{E34D9CE8-FEDF-4554-982E-B2191ACEB3C9}"/>
            </a:ext>
          </a:extLst>
        </xdr:cNvPr>
        <xdr:cNvSpPr txBox="1"/>
      </xdr:nvSpPr>
      <xdr:spPr>
        <a:xfrm>
          <a:off x="18465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60</xdr:row>
      <xdr:rowOff>122555</xdr:rowOff>
    </xdr:from>
    <xdr:to>
      <xdr:col>116</xdr:col>
      <xdr:colOff>114300</xdr:colOff>
      <xdr:row>61</xdr:row>
      <xdr:rowOff>52705</xdr:rowOff>
    </xdr:to>
    <xdr:sp macro="" textlink="">
      <xdr:nvSpPr>
        <xdr:cNvPr id="604" name="楕円 603">
          <a:extLst>
            <a:ext uri="{FF2B5EF4-FFF2-40B4-BE49-F238E27FC236}">
              <a16:creationId xmlns:a16="http://schemas.microsoft.com/office/drawing/2014/main" id="{92399A6E-C942-43A6-9EDF-114CFB5E0AD3}"/>
            </a:ext>
          </a:extLst>
        </xdr:cNvPr>
        <xdr:cNvSpPr/>
      </xdr:nvSpPr>
      <xdr:spPr>
        <a:xfrm>
          <a:off x="22110700" y="104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145415</xdr:rowOff>
    </xdr:from>
    <xdr:ext cx="469900" cy="258445"/>
    <xdr:sp macro="" textlink="">
      <xdr:nvSpPr>
        <xdr:cNvPr id="605" name="【学校施設】&#10;一人当たり面積該当値テキスト">
          <a:extLst>
            <a:ext uri="{FF2B5EF4-FFF2-40B4-BE49-F238E27FC236}">
              <a16:creationId xmlns:a16="http://schemas.microsoft.com/office/drawing/2014/main" id="{96B9D4F0-4A8C-4ACB-BC9B-208DA5A36EB6}"/>
            </a:ext>
          </a:extLst>
        </xdr:cNvPr>
        <xdr:cNvSpPr txBox="1"/>
      </xdr:nvSpPr>
      <xdr:spPr>
        <a:xfrm>
          <a:off x="22199600" y="1026096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2.545</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60</xdr:row>
      <xdr:rowOff>140335</xdr:rowOff>
    </xdr:from>
    <xdr:to>
      <xdr:col>112</xdr:col>
      <xdr:colOff>38100</xdr:colOff>
      <xdr:row>61</xdr:row>
      <xdr:rowOff>70485</xdr:rowOff>
    </xdr:to>
    <xdr:sp macro="" textlink="">
      <xdr:nvSpPr>
        <xdr:cNvPr id="606" name="楕円 605">
          <a:extLst>
            <a:ext uri="{FF2B5EF4-FFF2-40B4-BE49-F238E27FC236}">
              <a16:creationId xmlns:a16="http://schemas.microsoft.com/office/drawing/2014/main" id="{7CDC1CDB-539B-4842-B163-EC14E9AEA32F}"/>
            </a:ext>
          </a:extLst>
        </xdr:cNvPr>
        <xdr:cNvSpPr/>
      </xdr:nvSpPr>
      <xdr:spPr>
        <a:xfrm>
          <a:off x="21272500" y="10427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1905</xdr:rowOff>
    </xdr:from>
    <xdr:to>
      <xdr:col>116</xdr:col>
      <xdr:colOff>63500</xdr:colOff>
      <xdr:row>61</xdr:row>
      <xdr:rowOff>19685</xdr:rowOff>
    </xdr:to>
    <xdr:cxnSp macro="">
      <xdr:nvCxnSpPr>
        <xdr:cNvPr id="607" name="直線コネクタ 606">
          <a:extLst>
            <a:ext uri="{FF2B5EF4-FFF2-40B4-BE49-F238E27FC236}">
              <a16:creationId xmlns:a16="http://schemas.microsoft.com/office/drawing/2014/main" id="{64078426-CC45-418C-A2FC-A93E9BD76DA7}"/>
            </a:ext>
          </a:extLst>
        </xdr:cNvPr>
        <xdr:cNvCxnSpPr/>
      </xdr:nvCxnSpPr>
      <xdr:spPr>
        <a:xfrm flipV="1">
          <a:off x="21323300" y="10460355"/>
          <a:ext cx="8382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157480</xdr:rowOff>
    </xdr:from>
    <xdr:to>
      <xdr:col>107</xdr:col>
      <xdr:colOff>101600</xdr:colOff>
      <xdr:row>61</xdr:row>
      <xdr:rowOff>87630</xdr:rowOff>
    </xdr:to>
    <xdr:sp macro="" textlink="">
      <xdr:nvSpPr>
        <xdr:cNvPr id="608" name="楕円 607">
          <a:extLst>
            <a:ext uri="{FF2B5EF4-FFF2-40B4-BE49-F238E27FC236}">
              <a16:creationId xmlns:a16="http://schemas.microsoft.com/office/drawing/2014/main" id="{EA9A4539-6D7D-4E9F-8BA0-8940B08427E0}"/>
            </a:ext>
          </a:extLst>
        </xdr:cNvPr>
        <xdr:cNvSpPr/>
      </xdr:nvSpPr>
      <xdr:spPr>
        <a:xfrm>
          <a:off x="20383500" y="1044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19685</xdr:rowOff>
    </xdr:from>
    <xdr:to>
      <xdr:col>111</xdr:col>
      <xdr:colOff>177800</xdr:colOff>
      <xdr:row>61</xdr:row>
      <xdr:rowOff>36830</xdr:rowOff>
    </xdr:to>
    <xdr:cxnSp macro="">
      <xdr:nvCxnSpPr>
        <xdr:cNvPr id="609" name="直線コネクタ 608">
          <a:extLst>
            <a:ext uri="{FF2B5EF4-FFF2-40B4-BE49-F238E27FC236}">
              <a16:creationId xmlns:a16="http://schemas.microsoft.com/office/drawing/2014/main" id="{A841D0FF-3523-478C-8760-A3C5C4E8ABC5}"/>
            </a:ext>
          </a:extLst>
        </xdr:cNvPr>
        <xdr:cNvCxnSpPr/>
      </xdr:nvCxnSpPr>
      <xdr:spPr>
        <a:xfrm flipV="1">
          <a:off x="20434300" y="1047813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130810</xdr:rowOff>
    </xdr:from>
    <xdr:to>
      <xdr:col>102</xdr:col>
      <xdr:colOff>165100</xdr:colOff>
      <xdr:row>61</xdr:row>
      <xdr:rowOff>60960</xdr:rowOff>
    </xdr:to>
    <xdr:sp macro="" textlink="">
      <xdr:nvSpPr>
        <xdr:cNvPr id="610" name="楕円 609">
          <a:extLst>
            <a:ext uri="{FF2B5EF4-FFF2-40B4-BE49-F238E27FC236}">
              <a16:creationId xmlns:a16="http://schemas.microsoft.com/office/drawing/2014/main" id="{677E810D-A36F-4CEA-8C6F-64213B2D76FD}"/>
            </a:ext>
          </a:extLst>
        </xdr:cNvPr>
        <xdr:cNvSpPr/>
      </xdr:nvSpPr>
      <xdr:spPr>
        <a:xfrm>
          <a:off x="19494500" y="1041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10160</xdr:rowOff>
    </xdr:from>
    <xdr:to>
      <xdr:col>107</xdr:col>
      <xdr:colOff>50800</xdr:colOff>
      <xdr:row>61</xdr:row>
      <xdr:rowOff>36830</xdr:rowOff>
    </xdr:to>
    <xdr:cxnSp macro="">
      <xdr:nvCxnSpPr>
        <xdr:cNvPr id="611" name="直線コネクタ 610">
          <a:extLst>
            <a:ext uri="{FF2B5EF4-FFF2-40B4-BE49-F238E27FC236}">
              <a16:creationId xmlns:a16="http://schemas.microsoft.com/office/drawing/2014/main" id="{3B9F02F4-EE64-443C-B3CA-4F5DDC098168}"/>
            </a:ext>
          </a:extLst>
        </xdr:cNvPr>
        <xdr:cNvCxnSpPr/>
      </xdr:nvCxnSpPr>
      <xdr:spPr>
        <a:xfrm>
          <a:off x="19545300" y="1046861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144780</xdr:rowOff>
    </xdr:from>
    <xdr:to>
      <xdr:col>98</xdr:col>
      <xdr:colOff>38100</xdr:colOff>
      <xdr:row>61</xdr:row>
      <xdr:rowOff>74930</xdr:rowOff>
    </xdr:to>
    <xdr:sp macro="" textlink="">
      <xdr:nvSpPr>
        <xdr:cNvPr id="612" name="楕円 611">
          <a:extLst>
            <a:ext uri="{FF2B5EF4-FFF2-40B4-BE49-F238E27FC236}">
              <a16:creationId xmlns:a16="http://schemas.microsoft.com/office/drawing/2014/main" id="{E1AE31E2-621D-4EFC-9330-64707F1B82B4}"/>
            </a:ext>
          </a:extLst>
        </xdr:cNvPr>
        <xdr:cNvSpPr/>
      </xdr:nvSpPr>
      <xdr:spPr>
        <a:xfrm>
          <a:off x="18605500" y="1043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10160</xdr:rowOff>
    </xdr:from>
    <xdr:to>
      <xdr:col>102</xdr:col>
      <xdr:colOff>114300</xdr:colOff>
      <xdr:row>61</xdr:row>
      <xdr:rowOff>24130</xdr:rowOff>
    </xdr:to>
    <xdr:cxnSp macro="">
      <xdr:nvCxnSpPr>
        <xdr:cNvPr id="613" name="直線コネクタ 612">
          <a:extLst>
            <a:ext uri="{FF2B5EF4-FFF2-40B4-BE49-F238E27FC236}">
              <a16:creationId xmlns:a16="http://schemas.microsoft.com/office/drawing/2014/main" id="{9FA96F8D-8D41-4E4D-99B2-CFCEF5AC4044}"/>
            </a:ext>
          </a:extLst>
        </xdr:cNvPr>
        <xdr:cNvCxnSpPr/>
      </xdr:nvCxnSpPr>
      <xdr:spPr>
        <a:xfrm flipV="1">
          <a:off x="18656300" y="1046861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62</xdr:row>
      <xdr:rowOff>65405</xdr:rowOff>
    </xdr:from>
    <xdr:ext cx="469900" cy="258445"/>
    <xdr:sp macro="" textlink="">
      <xdr:nvSpPr>
        <xdr:cNvPr id="614" name="n_1aveValue【学校施設】&#10;一人当たり面積">
          <a:extLst>
            <a:ext uri="{FF2B5EF4-FFF2-40B4-BE49-F238E27FC236}">
              <a16:creationId xmlns:a16="http://schemas.microsoft.com/office/drawing/2014/main" id="{042AFF91-52AB-4C28-BE56-6D91C685B616}"/>
            </a:ext>
          </a:extLst>
        </xdr:cNvPr>
        <xdr:cNvSpPr txBox="1"/>
      </xdr:nvSpPr>
      <xdr:spPr>
        <a:xfrm>
          <a:off x="21075650" y="106953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2.038</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62</xdr:row>
      <xdr:rowOff>80645</xdr:rowOff>
    </xdr:from>
    <xdr:ext cx="469265" cy="259080"/>
    <xdr:sp macro="" textlink="">
      <xdr:nvSpPr>
        <xdr:cNvPr id="615" name="n_2aveValue【学校施設】&#10;一人当たり面積">
          <a:extLst>
            <a:ext uri="{FF2B5EF4-FFF2-40B4-BE49-F238E27FC236}">
              <a16:creationId xmlns:a16="http://schemas.microsoft.com/office/drawing/2014/main" id="{769CE4BE-E87F-4EEE-B7B6-25CCB56BCB03}"/>
            </a:ext>
          </a:extLst>
        </xdr:cNvPr>
        <xdr:cNvSpPr txBox="1"/>
      </xdr:nvSpPr>
      <xdr:spPr>
        <a:xfrm>
          <a:off x="20199350" y="1071054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1.999</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62</xdr:row>
      <xdr:rowOff>99695</xdr:rowOff>
    </xdr:from>
    <xdr:ext cx="469265" cy="258445"/>
    <xdr:sp macro="" textlink="">
      <xdr:nvSpPr>
        <xdr:cNvPr id="616" name="n_3aveValue【学校施設】&#10;一人当たり面積">
          <a:extLst>
            <a:ext uri="{FF2B5EF4-FFF2-40B4-BE49-F238E27FC236}">
              <a16:creationId xmlns:a16="http://schemas.microsoft.com/office/drawing/2014/main" id="{5054AD54-7497-4F0B-962F-6770B8B4C53A}"/>
            </a:ext>
          </a:extLst>
        </xdr:cNvPr>
        <xdr:cNvSpPr txBox="1"/>
      </xdr:nvSpPr>
      <xdr:spPr>
        <a:xfrm>
          <a:off x="19310350" y="1072959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1.949</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62</xdr:row>
      <xdr:rowOff>86360</xdr:rowOff>
    </xdr:from>
    <xdr:ext cx="469265" cy="258445"/>
    <xdr:sp macro="" textlink="">
      <xdr:nvSpPr>
        <xdr:cNvPr id="617" name="n_4aveValue【学校施設】&#10;一人当たり面積">
          <a:extLst>
            <a:ext uri="{FF2B5EF4-FFF2-40B4-BE49-F238E27FC236}">
              <a16:creationId xmlns:a16="http://schemas.microsoft.com/office/drawing/2014/main" id="{5BA12359-24AE-4CC3-8574-7CB734127C1B}"/>
            </a:ext>
          </a:extLst>
        </xdr:cNvPr>
        <xdr:cNvSpPr txBox="1"/>
      </xdr:nvSpPr>
      <xdr:spPr>
        <a:xfrm>
          <a:off x="18421350" y="1071626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1.984</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59</xdr:row>
      <xdr:rowOff>86995</xdr:rowOff>
    </xdr:from>
    <xdr:ext cx="469900" cy="258445"/>
    <xdr:sp macro="" textlink="">
      <xdr:nvSpPr>
        <xdr:cNvPr id="618" name="n_1mainValue【学校施設】&#10;一人当たり面積">
          <a:extLst>
            <a:ext uri="{FF2B5EF4-FFF2-40B4-BE49-F238E27FC236}">
              <a16:creationId xmlns:a16="http://schemas.microsoft.com/office/drawing/2014/main" id="{3CFFAEAD-EAA5-4254-A281-6DCB8330B98C}"/>
            </a:ext>
          </a:extLst>
        </xdr:cNvPr>
        <xdr:cNvSpPr txBox="1"/>
      </xdr:nvSpPr>
      <xdr:spPr>
        <a:xfrm>
          <a:off x="21075650" y="1020254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2.498</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59</xdr:row>
      <xdr:rowOff>104140</xdr:rowOff>
    </xdr:from>
    <xdr:ext cx="469265" cy="259080"/>
    <xdr:sp macro="" textlink="">
      <xdr:nvSpPr>
        <xdr:cNvPr id="619" name="n_2mainValue【学校施設】&#10;一人当たり面積">
          <a:extLst>
            <a:ext uri="{FF2B5EF4-FFF2-40B4-BE49-F238E27FC236}">
              <a16:creationId xmlns:a16="http://schemas.microsoft.com/office/drawing/2014/main" id="{2A9DA2C1-3EBA-4B23-BBB9-ABA722BA4C17}"/>
            </a:ext>
          </a:extLst>
        </xdr:cNvPr>
        <xdr:cNvSpPr txBox="1"/>
      </xdr:nvSpPr>
      <xdr:spPr>
        <a:xfrm>
          <a:off x="20199350" y="1021969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2.453</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59</xdr:row>
      <xdr:rowOff>77470</xdr:rowOff>
    </xdr:from>
    <xdr:ext cx="469265" cy="258445"/>
    <xdr:sp macro="" textlink="">
      <xdr:nvSpPr>
        <xdr:cNvPr id="620" name="n_3mainValue【学校施設】&#10;一人当たり面積">
          <a:extLst>
            <a:ext uri="{FF2B5EF4-FFF2-40B4-BE49-F238E27FC236}">
              <a16:creationId xmlns:a16="http://schemas.microsoft.com/office/drawing/2014/main" id="{86B70084-CBD9-4BC8-8E07-3F4B794E8B07}"/>
            </a:ext>
          </a:extLst>
        </xdr:cNvPr>
        <xdr:cNvSpPr txBox="1"/>
      </xdr:nvSpPr>
      <xdr:spPr>
        <a:xfrm>
          <a:off x="19310350" y="1019302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2.524</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59</xdr:row>
      <xdr:rowOff>91440</xdr:rowOff>
    </xdr:from>
    <xdr:ext cx="469265" cy="259080"/>
    <xdr:sp macro="" textlink="">
      <xdr:nvSpPr>
        <xdr:cNvPr id="621" name="n_4mainValue【学校施設】&#10;一人当たり面積">
          <a:extLst>
            <a:ext uri="{FF2B5EF4-FFF2-40B4-BE49-F238E27FC236}">
              <a16:creationId xmlns:a16="http://schemas.microsoft.com/office/drawing/2014/main" id="{94DC8BE8-2E4D-4105-BCC6-6D91CF52B48E}"/>
            </a:ext>
          </a:extLst>
        </xdr:cNvPr>
        <xdr:cNvSpPr txBox="1"/>
      </xdr:nvSpPr>
      <xdr:spPr>
        <a:xfrm>
          <a:off x="18421350" y="1020699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2.486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F14634CF-C867-4F6C-AE56-54FB977162F9}"/>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a:extLst>
            <a:ext uri="{FF2B5EF4-FFF2-40B4-BE49-F238E27FC236}">
              <a16:creationId xmlns:a16="http://schemas.microsoft.com/office/drawing/2014/main" id="{825F9AE1-E823-4A80-899D-3CC17EE529BB}"/>
            </a:ext>
          </a:extLst>
        </xdr:cNvPr>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a:extLst>
            <a:ext uri="{FF2B5EF4-FFF2-40B4-BE49-F238E27FC236}">
              <a16:creationId xmlns:a16="http://schemas.microsoft.com/office/drawing/2014/main" id="{6DC1490B-3925-48F3-B269-A53574653A7B}"/>
            </a:ext>
          </a:extLst>
        </xdr:cNvPr>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11/14</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a:extLst>
            <a:ext uri="{FF2B5EF4-FFF2-40B4-BE49-F238E27FC236}">
              <a16:creationId xmlns:a16="http://schemas.microsoft.com/office/drawing/2014/main" id="{18872BFF-E97F-4090-AFDB-BBC347E5BB30}"/>
            </a:ext>
          </a:extLst>
        </xdr:cNvPr>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a:extLst>
            <a:ext uri="{FF2B5EF4-FFF2-40B4-BE49-F238E27FC236}">
              <a16:creationId xmlns:a16="http://schemas.microsoft.com/office/drawing/2014/main" id="{B4800F7D-AE96-4A94-8A8D-6646AAAB6479}"/>
            </a:ext>
          </a:extLst>
        </xdr:cNvPr>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a:extLst>
            <a:ext uri="{FF2B5EF4-FFF2-40B4-BE49-F238E27FC236}">
              <a16:creationId xmlns:a16="http://schemas.microsoft.com/office/drawing/2014/main" id="{73DE3343-53B3-4654-82C1-3A67ED0FD862}"/>
            </a:ext>
          </a:extLst>
        </xdr:cNvPr>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a:extLst>
            <a:ext uri="{FF2B5EF4-FFF2-40B4-BE49-F238E27FC236}">
              <a16:creationId xmlns:a16="http://schemas.microsoft.com/office/drawing/2014/main" id="{5ACB1582-D978-49E5-BD0B-A57B4DA45D95}"/>
            </a:ext>
          </a:extLst>
        </xdr:cNvPr>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a:extLst>
            <a:ext uri="{FF2B5EF4-FFF2-40B4-BE49-F238E27FC236}">
              <a16:creationId xmlns:a16="http://schemas.microsoft.com/office/drawing/2014/main" id="{94A3A90D-931A-483B-BAF8-7D36E4B12EB6}"/>
            </a:ext>
          </a:extLst>
        </xdr:cNvPr>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7815" cy="224790"/>
    <xdr:sp macro="" textlink="">
      <xdr:nvSpPr>
        <xdr:cNvPr id="630" name="テキスト ボックス 629">
          <a:extLst>
            <a:ext uri="{FF2B5EF4-FFF2-40B4-BE49-F238E27FC236}">
              <a16:creationId xmlns:a16="http://schemas.microsoft.com/office/drawing/2014/main" id="{6B25823D-E550-467B-BE94-E054F5C9ABEE}"/>
            </a:ext>
          </a:extLst>
        </xdr:cNvPr>
        <xdr:cNvSpPr txBox="1"/>
      </xdr:nvSpPr>
      <xdr:spPr>
        <a:xfrm>
          <a:off x="12407900" y="12763500"/>
          <a:ext cx="29781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a:extLst>
            <a:ext uri="{FF2B5EF4-FFF2-40B4-BE49-F238E27FC236}">
              <a16:creationId xmlns:a16="http://schemas.microsoft.com/office/drawing/2014/main" id="{01AC51F4-1CDB-444D-BF1F-93604AC9D154}"/>
            </a:ext>
          </a:extLst>
        </xdr:cNvPr>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88</xdr:row>
      <xdr:rowOff>10160</xdr:rowOff>
    </xdr:from>
    <xdr:ext cx="466725" cy="259080"/>
    <xdr:sp macro="" textlink="">
      <xdr:nvSpPr>
        <xdr:cNvPr id="632" name="テキスト ボックス 631">
          <a:extLst>
            <a:ext uri="{FF2B5EF4-FFF2-40B4-BE49-F238E27FC236}">
              <a16:creationId xmlns:a16="http://schemas.microsoft.com/office/drawing/2014/main" id="{6D93A530-3184-4F3A-89A6-C6ADE6F295A5}"/>
            </a:ext>
          </a:extLst>
        </xdr:cNvPr>
        <xdr:cNvSpPr txBox="1"/>
      </xdr:nvSpPr>
      <xdr:spPr>
        <a:xfrm>
          <a:off x="11978640" y="15097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633" name="直線コネクタ 632">
          <a:extLst>
            <a:ext uri="{FF2B5EF4-FFF2-40B4-BE49-F238E27FC236}">
              <a16:creationId xmlns:a16="http://schemas.microsoft.com/office/drawing/2014/main" id="{B0ED3E01-D0B0-4C6F-A72D-B4C0BA934D72}"/>
            </a:ext>
          </a:extLst>
        </xdr:cNvPr>
        <xdr:cNvCxnSpPr/>
      </xdr:nvCxnSpPr>
      <xdr:spPr>
        <a:xfrm>
          <a:off x="12446000" y="1478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85</xdr:row>
      <xdr:rowOff>67310</xdr:rowOff>
    </xdr:from>
    <xdr:ext cx="466725" cy="259080"/>
    <xdr:sp macro="" textlink="">
      <xdr:nvSpPr>
        <xdr:cNvPr id="634" name="テキスト ボックス 633">
          <a:extLst>
            <a:ext uri="{FF2B5EF4-FFF2-40B4-BE49-F238E27FC236}">
              <a16:creationId xmlns:a16="http://schemas.microsoft.com/office/drawing/2014/main" id="{FE961C60-CBC8-4628-ABBF-5DFC7EB39F52}"/>
            </a:ext>
          </a:extLst>
        </xdr:cNvPr>
        <xdr:cNvSpPr txBox="1"/>
      </xdr:nvSpPr>
      <xdr:spPr>
        <a:xfrm>
          <a:off x="11978640" y="146405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635" name="直線コネクタ 634">
          <a:extLst>
            <a:ext uri="{FF2B5EF4-FFF2-40B4-BE49-F238E27FC236}">
              <a16:creationId xmlns:a16="http://schemas.microsoft.com/office/drawing/2014/main" id="{7E362A4F-A973-49AB-8359-D21ADEBB8DF4}"/>
            </a:ext>
          </a:extLst>
        </xdr:cNvPr>
        <xdr:cNvCxnSpPr/>
      </xdr:nvCxnSpPr>
      <xdr:spPr>
        <a:xfrm>
          <a:off x="12446000" y="1432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82</xdr:row>
      <xdr:rowOff>124460</xdr:rowOff>
    </xdr:from>
    <xdr:ext cx="403225" cy="259080"/>
    <xdr:sp macro="" textlink="">
      <xdr:nvSpPr>
        <xdr:cNvPr id="636" name="テキスト ボックス 635">
          <a:extLst>
            <a:ext uri="{FF2B5EF4-FFF2-40B4-BE49-F238E27FC236}">
              <a16:creationId xmlns:a16="http://schemas.microsoft.com/office/drawing/2014/main" id="{A5771763-B376-4E49-9DF4-1F95B5A7ED58}"/>
            </a:ext>
          </a:extLst>
        </xdr:cNvPr>
        <xdr:cNvSpPr txBox="1"/>
      </xdr:nvSpPr>
      <xdr:spPr>
        <a:xfrm>
          <a:off x="12042775" y="1418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637" name="直線コネクタ 636">
          <a:extLst>
            <a:ext uri="{FF2B5EF4-FFF2-40B4-BE49-F238E27FC236}">
              <a16:creationId xmlns:a16="http://schemas.microsoft.com/office/drawing/2014/main" id="{61B1BAA9-5C61-40F4-B419-A1F5B0FE5B79}"/>
            </a:ext>
          </a:extLst>
        </xdr:cNvPr>
        <xdr:cNvCxnSpPr/>
      </xdr:nvCxnSpPr>
      <xdr:spPr>
        <a:xfrm>
          <a:off x="12446000" y="1386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80</xdr:row>
      <xdr:rowOff>10160</xdr:rowOff>
    </xdr:from>
    <xdr:ext cx="403225" cy="259080"/>
    <xdr:sp macro="" textlink="">
      <xdr:nvSpPr>
        <xdr:cNvPr id="638" name="テキスト ボックス 637">
          <a:extLst>
            <a:ext uri="{FF2B5EF4-FFF2-40B4-BE49-F238E27FC236}">
              <a16:creationId xmlns:a16="http://schemas.microsoft.com/office/drawing/2014/main" id="{5502D9DB-9D6F-4816-979E-0B9D32F89012}"/>
            </a:ext>
          </a:extLst>
        </xdr:cNvPr>
        <xdr:cNvSpPr txBox="1"/>
      </xdr:nvSpPr>
      <xdr:spPr>
        <a:xfrm>
          <a:off x="12042775" y="1372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639" name="直線コネクタ 638">
          <a:extLst>
            <a:ext uri="{FF2B5EF4-FFF2-40B4-BE49-F238E27FC236}">
              <a16:creationId xmlns:a16="http://schemas.microsoft.com/office/drawing/2014/main" id="{1B101DA4-1763-4F0B-A217-120657E1466F}"/>
            </a:ext>
          </a:extLst>
        </xdr:cNvPr>
        <xdr:cNvCxnSpPr/>
      </xdr:nvCxnSpPr>
      <xdr:spPr>
        <a:xfrm>
          <a:off x="12446000" y="1341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77</xdr:row>
      <xdr:rowOff>67310</xdr:rowOff>
    </xdr:from>
    <xdr:ext cx="403225" cy="259080"/>
    <xdr:sp macro="" textlink="">
      <xdr:nvSpPr>
        <xdr:cNvPr id="640" name="テキスト ボックス 639">
          <a:extLst>
            <a:ext uri="{FF2B5EF4-FFF2-40B4-BE49-F238E27FC236}">
              <a16:creationId xmlns:a16="http://schemas.microsoft.com/office/drawing/2014/main" id="{FA15136F-D747-45BB-949D-E0AF20C8924C}"/>
            </a:ext>
          </a:extLst>
        </xdr:cNvPr>
        <xdr:cNvSpPr txBox="1"/>
      </xdr:nvSpPr>
      <xdr:spPr>
        <a:xfrm>
          <a:off x="12042775" y="1326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a:extLst>
            <a:ext uri="{FF2B5EF4-FFF2-40B4-BE49-F238E27FC236}">
              <a16:creationId xmlns:a16="http://schemas.microsoft.com/office/drawing/2014/main" id="{AA0E75D4-B75B-49B3-8ED1-3150F190D6F9}"/>
            </a:ext>
          </a:extLst>
        </xdr:cNvPr>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74</xdr:row>
      <xdr:rowOff>124460</xdr:rowOff>
    </xdr:from>
    <xdr:ext cx="403225" cy="259080"/>
    <xdr:sp macro="" textlink="">
      <xdr:nvSpPr>
        <xdr:cNvPr id="642" name="テキスト ボックス 641">
          <a:extLst>
            <a:ext uri="{FF2B5EF4-FFF2-40B4-BE49-F238E27FC236}">
              <a16:creationId xmlns:a16="http://schemas.microsoft.com/office/drawing/2014/main" id="{5910055C-D349-4EEB-8714-3A626FF529FE}"/>
            </a:ext>
          </a:extLst>
        </xdr:cNvPr>
        <xdr:cNvSpPr txBox="1"/>
      </xdr:nvSpPr>
      <xdr:spPr>
        <a:xfrm>
          <a:off x="12042775" y="1281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3" name="【児童館】&#10;有形固定資産減価償却率グラフ枠">
          <a:extLst>
            <a:ext uri="{FF2B5EF4-FFF2-40B4-BE49-F238E27FC236}">
              <a16:creationId xmlns:a16="http://schemas.microsoft.com/office/drawing/2014/main" id="{66B76153-6961-4F25-ACE2-0B8F94DC21C1}"/>
            </a:ext>
          </a:extLst>
        </xdr:cNvPr>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78</xdr:row>
      <xdr:rowOff>138430</xdr:rowOff>
    </xdr:from>
    <xdr:to>
      <xdr:col>85</xdr:col>
      <xdr:colOff>126365</xdr:colOff>
      <xdr:row>86</xdr:row>
      <xdr:rowOff>10795</xdr:rowOff>
    </xdr:to>
    <xdr:cxnSp macro="">
      <xdr:nvCxnSpPr>
        <xdr:cNvPr id="644" name="直線コネクタ 643">
          <a:extLst>
            <a:ext uri="{FF2B5EF4-FFF2-40B4-BE49-F238E27FC236}">
              <a16:creationId xmlns:a16="http://schemas.microsoft.com/office/drawing/2014/main" id="{8CAF9D2B-C238-411F-9E02-C4732BC7FAAE}"/>
            </a:ext>
          </a:extLst>
        </xdr:cNvPr>
        <xdr:cNvCxnSpPr/>
      </xdr:nvCxnSpPr>
      <xdr:spPr>
        <a:xfrm flipV="1">
          <a:off x="16318865" y="13511530"/>
          <a:ext cx="0" cy="12439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14605</xdr:rowOff>
    </xdr:from>
    <xdr:ext cx="405130" cy="259080"/>
    <xdr:sp macro="" textlink="">
      <xdr:nvSpPr>
        <xdr:cNvPr id="645" name="【児童館】&#10;有形固定資産減価償却率最小値テキスト">
          <a:extLst>
            <a:ext uri="{FF2B5EF4-FFF2-40B4-BE49-F238E27FC236}">
              <a16:creationId xmlns:a16="http://schemas.microsoft.com/office/drawing/2014/main" id="{22BA8AC8-1319-482B-ADC0-18B4F2106CB1}"/>
            </a:ext>
          </a:extLst>
        </xdr:cNvPr>
        <xdr:cNvSpPr txBox="1"/>
      </xdr:nvSpPr>
      <xdr:spPr>
        <a:xfrm>
          <a:off x="16357600" y="1475930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98.8</a:t>
          </a:r>
          <a:endParaRPr kumimoji="1" lang="ja-JP" altLang="en-US" sz="1000" b="1">
            <a:latin typeface="ＭＳ Ｐゴシック"/>
            <a:ea typeface="ＭＳ Ｐゴシック"/>
          </a:endParaRPr>
        </a:p>
      </xdr:txBody>
    </xdr:sp>
    <xdr:clientData/>
  </xdr:oneCellAnchor>
  <xdr:twoCellAnchor>
    <xdr:from>
      <xdr:col>85</xdr:col>
      <xdr:colOff>38100</xdr:colOff>
      <xdr:row>86</xdr:row>
      <xdr:rowOff>10795</xdr:rowOff>
    </xdr:from>
    <xdr:to>
      <xdr:col>86</xdr:col>
      <xdr:colOff>25400</xdr:colOff>
      <xdr:row>86</xdr:row>
      <xdr:rowOff>10795</xdr:rowOff>
    </xdr:to>
    <xdr:cxnSp macro="">
      <xdr:nvCxnSpPr>
        <xdr:cNvPr id="646" name="直線コネクタ 645">
          <a:extLst>
            <a:ext uri="{FF2B5EF4-FFF2-40B4-BE49-F238E27FC236}">
              <a16:creationId xmlns:a16="http://schemas.microsoft.com/office/drawing/2014/main" id="{4EB605D9-FC8E-43FF-95BA-4022C96755E6}"/>
            </a:ext>
          </a:extLst>
        </xdr:cNvPr>
        <xdr:cNvCxnSpPr/>
      </xdr:nvCxnSpPr>
      <xdr:spPr>
        <a:xfrm>
          <a:off x="16230600" y="147554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85090</xdr:rowOff>
    </xdr:from>
    <xdr:ext cx="405130" cy="259080"/>
    <xdr:sp macro="" textlink="">
      <xdr:nvSpPr>
        <xdr:cNvPr id="647" name="【児童館】&#10;有形固定資産減価償却率最大値テキスト">
          <a:extLst>
            <a:ext uri="{FF2B5EF4-FFF2-40B4-BE49-F238E27FC236}">
              <a16:creationId xmlns:a16="http://schemas.microsoft.com/office/drawing/2014/main" id="{40FB4738-6ADC-49C6-A7E3-473C53F0F972}"/>
            </a:ext>
          </a:extLst>
        </xdr:cNvPr>
        <xdr:cNvSpPr txBox="1"/>
      </xdr:nvSpPr>
      <xdr:spPr>
        <a:xfrm>
          <a:off x="16357600" y="132867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44.4</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138430</xdr:rowOff>
    </xdr:from>
    <xdr:to>
      <xdr:col>86</xdr:col>
      <xdr:colOff>25400</xdr:colOff>
      <xdr:row>78</xdr:row>
      <xdr:rowOff>138430</xdr:rowOff>
    </xdr:to>
    <xdr:cxnSp macro="">
      <xdr:nvCxnSpPr>
        <xdr:cNvPr id="648" name="直線コネクタ 647">
          <a:extLst>
            <a:ext uri="{FF2B5EF4-FFF2-40B4-BE49-F238E27FC236}">
              <a16:creationId xmlns:a16="http://schemas.microsoft.com/office/drawing/2014/main" id="{90487F31-1C76-4B69-8729-13A704D84AFA}"/>
            </a:ext>
          </a:extLst>
        </xdr:cNvPr>
        <xdr:cNvCxnSpPr/>
      </xdr:nvCxnSpPr>
      <xdr:spPr>
        <a:xfrm>
          <a:off x="16230600" y="135115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110490</xdr:rowOff>
    </xdr:from>
    <xdr:ext cx="405130" cy="258445"/>
    <xdr:sp macro="" textlink="">
      <xdr:nvSpPr>
        <xdr:cNvPr id="649" name="【児童館】&#10;有形固定資産減価償却率平均値テキスト">
          <a:extLst>
            <a:ext uri="{FF2B5EF4-FFF2-40B4-BE49-F238E27FC236}">
              <a16:creationId xmlns:a16="http://schemas.microsoft.com/office/drawing/2014/main" id="{E94CF5BB-056F-4E02-9EF4-6E73C1E4DC82}"/>
            </a:ext>
          </a:extLst>
        </xdr:cNvPr>
        <xdr:cNvSpPr txBox="1"/>
      </xdr:nvSpPr>
      <xdr:spPr>
        <a:xfrm>
          <a:off x="16357600" y="13826490"/>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81</xdr:row>
      <xdr:rowOff>87630</xdr:rowOff>
    </xdr:from>
    <xdr:to>
      <xdr:col>85</xdr:col>
      <xdr:colOff>177800</xdr:colOff>
      <xdr:row>82</xdr:row>
      <xdr:rowOff>17780</xdr:rowOff>
    </xdr:to>
    <xdr:sp macro="" textlink="">
      <xdr:nvSpPr>
        <xdr:cNvPr id="650" name="フローチャート: 判断 649">
          <a:extLst>
            <a:ext uri="{FF2B5EF4-FFF2-40B4-BE49-F238E27FC236}">
              <a16:creationId xmlns:a16="http://schemas.microsoft.com/office/drawing/2014/main" id="{2C78020A-F53E-47B4-B9C1-B8E8285DF6EE}"/>
            </a:ext>
          </a:extLst>
        </xdr:cNvPr>
        <xdr:cNvSpPr/>
      </xdr:nvSpPr>
      <xdr:spPr>
        <a:xfrm>
          <a:off x="16268700" y="1397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127000</xdr:rowOff>
    </xdr:from>
    <xdr:to>
      <xdr:col>81</xdr:col>
      <xdr:colOff>101600</xdr:colOff>
      <xdr:row>82</xdr:row>
      <xdr:rowOff>57150</xdr:rowOff>
    </xdr:to>
    <xdr:sp macro="" textlink="">
      <xdr:nvSpPr>
        <xdr:cNvPr id="651" name="フローチャート: 判断 650">
          <a:extLst>
            <a:ext uri="{FF2B5EF4-FFF2-40B4-BE49-F238E27FC236}">
              <a16:creationId xmlns:a16="http://schemas.microsoft.com/office/drawing/2014/main" id="{0459051E-9B0B-42E7-8538-39210FCFD4A1}"/>
            </a:ext>
          </a:extLst>
        </xdr:cNvPr>
        <xdr:cNvSpPr/>
      </xdr:nvSpPr>
      <xdr:spPr>
        <a:xfrm>
          <a:off x="15430500" y="1401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58420</xdr:rowOff>
    </xdr:from>
    <xdr:to>
      <xdr:col>76</xdr:col>
      <xdr:colOff>165100</xdr:colOff>
      <xdr:row>81</xdr:row>
      <xdr:rowOff>160020</xdr:rowOff>
    </xdr:to>
    <xdr:sp macro="" textlink="">
      <xdr:nvSpPr>
        <xdr:cNvPr id="652" name="フローチャート: 判断 651">
          <a:extLst>
            <a:ext uri="{FF2B5EF4-FFF2-40B4-BE49-F238E27FC236}">
              <a16:creationId xmlns:a16="http://schemas.microsoft.com/office/drawing/2014/main" id="{A8B06426-8F94-4347-B566-EFC33673A178}"/>
            </a:ext>
          </a:extLst>
        </xdr:cNvPr>
        <xdr:cNvSpPr/>
      </xdr:nvSpPr>
      <xdr:spPr>
        <a:xfrm>
          <a:off x="14541500" y="1394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46990</xdr:rowOff>
    </xdr:from>
    <xdr:to>
      <xdr:col>72</xdr:col>
      <xdr:colOff>38100</xdr:colOff>
      <xdr:row>81</xdr:row>
      <xdr:rowOff>148590</xdr:rowOff>
    </xdr:to>
    <xdr:sp macro="" textlink="">
      <xdr:nvSpPr>
        <xdr:cNvPr id="653" name="フローチャート: 判断 652">
          <a:extLst>
            <a:ext uri="{FF2B5EF4-FFF2-40B4-BE49-F238E27FC236}">
              <a16:creationId xmlns:a16="http://schemas.microsoft.com/office/drawing/2014/main" id="{A6F63831-2E02-41FD-A783-6CEF53DC64EC}"/>
            </a:ext>
          </a:extLst>
        </xdr:cNvPr>
        <xdr:cNvSpPr/>
      </xdr:nvSpPr>
      <xdr:spPr>
        <a:xfrm>
          <a:off x="13652500" y="13934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117475</xdr:rowOff>
    </xdr:from>
    <xdr:to>
      <xdr:col>67</xdr:col>
      <xdr:colOff>101600</xdr:colOff>
      <xdr:row>81</xdr:row>
      <xdr:rowOff>47625</xdr:rowOff>
    </xdr:to>
    <xdr:sp macro="" textlink="">
      <xdr:nvSpPr>
        <xdr:cNvPr id="654" name="フローチャート: 判断 653">
          <a:extLst>
            <a:ext uri="{FF2B5EF4-FFF2-40B4-BE49-F238E27FC236}">
              <a16:creationId xmlns:a16="http://schemas.microsoft.com/office/drawing/2014/main" id="{814C5146-439B-4B6F-8D2B-01DD5436453F}"/>
            </a:ext>
          </a:extLst>
        </xdr:cNvPr>
        <xdr:cNvSpPr/>
      </xdr:nvSpPr>
      <xdr:spPr>
        <a:xfrm>
          <a:off x="12763500" y="13833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149860</xdr:rowOff>
    </xdr:from>
    <xdr:ext cx="762000" cy="259080"/>
    <xdr:sp macro="" textlink="">
      <xdr:nvSpPr>
        <xdr:cNvPr id="655" name="テキスト ボックス 654">
          <a:extLst>
            <a:ext uri="{FF2B5EF4-FFF2-40B4-BE49-F238E27FC236}">
              <a16:creationId xmlns:a16="http://schemas.microsoft.com/office/drawing/2014/main" id="{D019F90A-ABBA-4697-86DD-2BDE43084D49}"/>
            </a:ext>
          </a:extLst>
        </xdr:cNvPr>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149860</xdr:rowOff>
    </xdr:from>
    <xdr:ext cx="762000" cy="259080"/>
    <xdr:sp macro="" textlink="">
      <xdr:nvSpPr>
        <xdr:cNvPr id="656" name="テキスト ボックス 655">
          <a:extLst>
            <a:ext uri="{FF2B5EF4-FFF2-40B4-BE49-F238E27FC236}">
              <a16:creationId xmlns:a16="http://schemas.microsoft.com/office/drawing/2014/main" id="{99A4ABE8-E7EA-4E2A-BD05-43784BE4BBC3}"/>
            </a:ext>
          </a:extLst>
        </xdr:cNvPr>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149860</xdr:rowOff>
    </xdr:from>
    <xdr:ext cx="762000" cy="259080"/>
    <xdr:sp macro="" textlink="">
      <xdr:nvSpPr>
        <xdr:cNvPr id="657" name="テキスト ボックス 656">
          <a:extLst>
            <a:ext uri="{FF2B5EF4-FFF2-40B4-BE49-F238E27FC236}">
              <a16:creationId xmlns:a16="http://schemas.microsoft.com/office/drawing/2014/main" id="{B66811FA-0A42-4BE3-BCBD-CE2A01E62DA9}"/>
            </a:ext>
          </a:extLst>
        </xdr:cNvPr>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88</xdr:row>
      <xdr:rowOff>149860</xdr:rowOff>
    </xdr:from>
    <xdr:ext cx="762000" cy="259080"/>
    <xdr:sp macro="" textlink="">
      <xdr:nvSpPr>
        <xdr:cNvPr id="658" name="テキスト ボックス 657">
          <a:extLst>
            <a:ext uri="{FF2B5EF4-FFF2-40B4-BE49-F238E27FC236}">
              <a16:creationId xmlns:a16="http://schemas.microsoft.com/office/drawing/2014/main" id="{00137365-78E7-4232-ADFC-9793C546BC3A}"/>
            </a:ext>
          </a:extLst>
        </xdr:cNvPr>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149860</xdr:rowOff>
    </xdr:from>
    <xdr:ext cx="762000" cy="259080"/>
    <xdr:sp macro="" textlink="">
      <xdr:nvSpPr>
        <xdr:cNvPr id="659" name="テキスト ボックス 658">
          <a:extLst>
            <a:ext uri="{FF2B5EF4-FFF2-40B4-BE49-F238E27FC236}">
              <a16:creationId xmlns:a16="http://schemas.microsoft.com/office/drawing/2014/main" id="{869A6FF8-E12E-4230-AD8A-961EC97A1359}"/>
            </a:ext>
          </a:extLst>
        </xdr:cNvPr>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84</xdr:row>
      <xdr:rowOff>78740</xdr:rowOff>
    </xdr:from>
    <xdr:to>
      <xdr:col>85</xdr:col>
      <xdr:colOff>177800</xdr:colOff>
      <xdr:row>85</xdr:row>
      <xdr:rowOff>8890</xdr:rowOff>
    </xdr:to>
    <xdr:sp macro="" textlink="">
      <xdr:nvSpPr>
        <xdr:cNvPr id="660" name="楕円 659">
          <a:extLst>
            <a:ext uri="{FF2B5EF4-FFF2-40B4-BE49-F238E27FC236}">
              <a16:creationId xmlns:a16="http://schemas.microsoft.com/office/drawing/2014/main" id="{7E2C43E1-8932-44BE-96B1-F379C545F1BA}"/>
            </a:ext>
          </a:extLst>
        </xdr:cNvPr>
        <xdr:cNvSpPr/>
      </xdr:nvSpPr>
      <xdr:spPr>
        <a:xfrm>
          <a:off x="16268700" y="1448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57150</xdr:rowOff>
    </xdr:from>
    <xdr:ext cx="405130" cy="259080"/>
    <xdr:sp macro="" textlink="">
      <xdr:nvSpPr>
        <xdr:cNvPr id="661" name="【児童館】&#10;有形固定資産減価償却率該当値テキスト">
          <a:extLst>
            <a:ext uri="{FF2B5EF4-FFF2-40B4-BE49-F238E27FC236}">
              <a16:creationId xmlns:a16="http://schemas.microsoft.com/office/drawing/2014/main" id="{5B5E877A-0007-40CC-9259-CBC5893767FC}"/>
            </a:ext>
          </a:extLst>
        </xdr:cNvPr>
        <xdr:cNvSpPr txBox="1"/>
      </xdr:nvSpPr>
      <xdr:spPr>
        <a:xfrm>
          <a:off x="16357600" y="144589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89.0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84</xdr:row>
      <xdr:rowOff>10160</xdr:rowOff>
    </xdr:from>
    <xdr:to>
      <xdr:col>81</xdr:col>
      <xdr:colOff>101600</xdr:colOff>
      <xdr:row>84</xdr:row>
      <xdr:rowOff>111760</xdr:rowOff>
    </xdr:to>
    <xdr:sp macro="" textlink="">
      <xdr:nvSpPr>
        <xdr:cNvPr id="662" name="楕円 661">
          <a:extLst>
            <a:ext uri="{FF2B5EF4-FFF2-40B4-BE49-F238E27FC236}">
              <a16:creationId xmlns:a16="http://schemas.microsoft.com/office/drawing/2014/main" id="{C9949FE1-F277-46F8-9D96-F74A5CCE3EE4}"/>
            </a:ext>
          </a:extLst>
        </xdr:cNvPr>
        <xdr:cNvSpPr/>
      </xdr:nvSpPr>
      <xdr:spPr>
        <a:xfrm>
          <a:off x="15430500" y="1441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60960</xdr:rowOff>
    </xdr:from>
    <xdr:to>
      <xdr:col>85</xdr:col>
      <xdr:colOff>127000</xdr:colOff>
      <xdr:row>84</xdr:row>
      <xdr:rowOff>129540</xdr:rowOff>
    </xdr:to>
    <xdr:cxnSp macro="">
      <xdr:nvCxnSpPr>
        <xdr:cNvPr id="663" name="直線コネクタ 662">
          <a:extLst>
            <a:ext uri="{FF2B5EF4-FFF2-40B4-BE49-F238E27FC236}">
              <a16:creationId xmlns:a16="http://schemas.microsoft.com/office/drawing/2014/main" id="{242B8E1E-AA51-4025-9E35-68F8183D8EE5}"/>
            </a:ext>
          </a:extLst>
        </xdr:cNvPr>
        <xdr:cNvCxnSpPr/>
      </xdr:nvCxnSpPr>
      <xdr:spPr>
        <a:xfrm>
          <a:off x="15481300" y="14462760"/>
          <a:ext cx="8382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33020</xdr:rowOff>
    </xdr:from>
    <xdr:to>
      <xdr:col>76</xdr:col>
      <xdr:colOff>165100</xdr:colOff>
      <xdr:row>84</xdr:row>
      <xdr:rowOff>134620</xdr:rowOff>
    </xdr:to>
    <xdr:sp macro="" textlink="">
      <xdr:nvSpPr>
        <xdr:cNvPr id="664" name="楕円 663">
          <a:extLst>
            <a:ext uri="{FF2B5EF4-FFF2-40B4-BE49-F238E27FC236}">
              <a16:creationId xmlns:a16="http://schemas.microsoft.com/office/drawing/2014/main" id="{7C50EA76-EB9C-4DE1-BC95-7C82840A9554}"/>
            </a:ext>
          </a:extLst>
        </xdr:cNvPr>
        <xdr:cNvSpPr/>
      </xdr:nvSpPr>
      <xdr:spPr>
        <a:xfrm>
          <a:off x="14541500" y="1443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60960</xdr:rowOff>
    </xdr:from>
    <xdr:to>
      <xdr:col>81</xdr:col>
      <xdr:colOff>50800</xdr:colOff>
      <xdr:row>84</xdr:row>
      <xdr:rowOff>83820</xdr:rowOff>
    </xdr:to>
    <xdr:cxnSp macro="">
      <xdr:nvCxnSpPr>
        <xdr:cNvPr id="665" name="直線コネクタ 664">
          <a:extLst>
            <a:ext uri="{FF2B5EF4-FFF2-40B4-BE49-F238E27FC236}">
              <a16:creationId xmlns:a16="http://schemas.microsoft.com/office/drawing/2014/main" id="{8BE1058B-F5C3-475F-AB8C-28AEDF4C9324}"/>
            </a:ext>
          </a:extLst>
        </xdr:cNvPr>
        <xdr:cNvCxnSpPr/>
      </xdr:nvCxnSpPr>
      <xdr:spPr>
        <a:xfrm flipV="1">
          <a:off x="14592300" y="1446276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135890</xdr:rowOff>
    </xdr:from>
    <xdr:to>
      <xdr:col>72</xdr:col>
      <xdr:colOff>38100</xdr:colOff>
      <xdr:row>84</xdr:row>
      <xdr:rowOff>66040</xdr:rowOff>
    </xdr:to>
    <xdr:sp macro="" textlink="">
      <xdr:nvSpPr>
        <xdr:cNvPr id="666" name="楕円 665">
          <a:extLst>
            <a:ext uri="{FF2B5EF4-FFF2-40B4-BE49-F238E27FC236}">
              <a16:creationId xmlns:a16="http://schemas.microsoft.com/office/drawing/2014/main" id="{3062A4E1-418B-4C35-AD06-CBFAF7185C13}"/>
            </a:ext>
          </a:extLst>
        </xdr:cNvPr>
        <xdr:cNvSpPr/>
      </xdr:nvSpPr>
      <xdr:spPr>
        <a:xfrm>
          <a:off x="13652500" y="1436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15240</xdr:rowOff>
    </xdr:from>
    <xdr:to>
      <xdr:col>76</xdr:col>
      <xdr:colOff>114300</xdr:colOff>
      <xdr:row>84</xdr:row>
      <xdr:rowOff>83820</xdr:rowOff>
    </xdr:to>
    <xdr:cxnSp macro="">
      <xdr:nvCxnSpPr>
        <xdr:cNvPr id="667" name="直線コネクタ 666">
          <a:extLst>
            <a:ext uri="{FF2B5EF4-FFF2-40B4-BE49-F238E27FC236}">
              <a16:creationId xmlns:a16="http://schemas.microsoft.com/office/drawing/2014/main" id="{20CFE91A-5310-4166-AFC6-B2870B026613}"/>
            </a:ext>
          </a:extLst>
        </xdr:cNvPr>
        <xdr:cNvCxnSpPr/>
      </xdr:nvCxnSpPr>
      <xdr:spPr>
        <a:xfrm>
          <a:off x="13703300" y="1441704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67310</xdr:rowOff>
    </xdr:from>
    <xdr:to>
      <xdr:col>67</xdr:col>
      <xdr:colOff>101600</xdr:colOff>
      <xdr:row>83</xdr:row>
      <xdr:rowOff>168910</xdr:rowOff>
    </xdr:to>
    <xdr:sp macro="" textlink="">
      <xdr:nvSpPr>
        <xdr:cNvPr id="668" name="楕円 667">
          <a:extLst>
            <a:ext uri="{FF2B5EF4-FFF2-40B4-BE49-F238E27FC236}">
              <a16:creationId xmlns:a16="http://schemas.microsoft.com/office/drawing/2014/main" id="{13FC33B9-7C49-4D0D-98BE-22AAE88B0FE8}"/>
            </a:ext>
          </a:extLst>
        </xdr:cNvPr>
        <xdr:cNvSpPr/>
      </xdr:nvSpPr>
      <xdr:spPr>
        <a:xfrm>
          <a:off x="12763500" y="1429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118110</xdr:rowOff>
    </xdr:from>
    <xdr:to>
      <xdr:col>71</xdr:col>
      <xdr:colOff>177800</xdr:colOff>
      <xdr:row>84</xdr:row>
      <xdr:rowOff>15240</xdr:rowOff>
    </xdr:to>
    <xdr:cxnSp macro="">
      <xdr:nvCxnSpPr>
        <xdr:cNvPr id="669" name="直線コネクタ 668">
          <a:extLst>
            <a:ext uri="{FF2B5EF4-FFF2-40B4-BE49-F238E27FC236}">
              <a16:creationId xmlns:a16="http://schemas.microsoft.com/office/drawing/2014/main" id="{70147DC4-D45B-4A7E-A6B6-30E2BBC8234B}"/>
            </a:ext>
          </a:extLst>
        </xdr:cNvPr>
        <xdr:cNvCxnSpPr/>
      </xdr:nvCxnSpPr>
      <xdr:spPr>
        <a:xfrm>
          <a:off x="12814300" y="1434846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80</xdr:row>
      <xdr:rowOff>73660</xdr:rowOff>
    </xdr:from>
    <xdr:ext cx="405130" cy="259080"/>
    <xdr:sp macro="" textlink="">
      <xdr:nvSpPr>
        <xdr:cNvPr id="670" name="n_1aveValue【児童館】&#10;有形固定資産減価償却率">
          <a:extLst>
            <a:ext uri="{FF2B5EF4-FFF2-40B4-BE49-F238E27FC236}">
              <a16:creationId xmlns:a16="http://schemas.microsoft.com/office/drawing/2014/main" id="{8D220942-4F35-4EDA-8384-6F5ABF26764C}"/>
            </a:ext>
          </a:extLst>
        </xdr:cNvPr>
        <xdr:cNvSpPr txBox="1"/>
      </xdr:nvSpPr>
      <xdr:spPr>
        <a:xfrm>
          <a:off x="15266035" y="137896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68.6</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80</xdr:row>
      <xdr:rowOff>5080</xdr:rowOff>
    </xdr:from>
    <xdr:ext cx="404495" cy="259080"/>
    <xdr:sp macro="" textlink="">
      <xdr:nvSpPr>
        <xdr:cNvPr id="671" name="n_2aveValue【児童館】&#10;有形固定資産減価償却率">
          <a:extLst>
            <a:ext uri="{FF2B5EF4-FFF2-40B4-BE49-F238E27FC236}">
              <a16:creationId xmlns:a16="http://schemas.microsoft.com/office/drawing/2014/main" id="{41BC92F8-2E38-491D-ABD8-0CE383892664}"/>
            </a:ext>
          </a:extLst>
        </xdr:cNvPr>
        <xdr:cNvSpPr txBox="1"/>
      </xdr:nvSpPr>
      <xdr:spPr>
        <a:xfrm>
          <a:off x="14389735" y="1372108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65.6</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79</xdr:row>
      <xdr:rowOff>165100</xdr:rowOff>
    </xdr:from>
    <xdr:ext cx="404495" cy="259080"/>
    <xdr:sp macro="" textlink="">
      <xdr:nvSpPr>
        <xdr:cNvPr id="672" name="n_3aveValue【児童館】&#10;有形固定資産減価償却率">
          <a:extLst>
            <a:ext uri="{FF2B5EF4-FFF2-40B4-BE49-F238E27FC236}">
              <a16:creationId xmlns:a16="http://schemas.microsoft.com/office/drawing/2014/main" id="{50A34114-6849-48AC-A9CA-DC95F00DC283}"/>
            </a:ext>
          </a:extLst>
        </xdr:cNvPr>
        <xdr:cNvSpPr txBox="1"/>
      </xdr:nvSpPr>
      <xdr:spPr>
        <a:xfrm>
          <a:off x="13500735" y="1370965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79</xdr:row>
      <xdr:rowOff>64135</xdr:rowOff>
    </xdr:from>
    <xdr:ext cx="404495" cy="258445"/>
    <xdr:sp macro="" textlink="">
      <xdr:nvSpPr>
        <xdr:cNvPr id="673" name="n_4aveValue【児童館】&#10;有形固定資産減価償却率">
          <a:extLst>
            <a:ext uri="{FF2B5EF4-FFF2-40B4-BE49-F238E27FC236}">
              <a16:creationId xmlns:a16="http://schemas.microsoft.com/office/drawing/2014/main" id="{28DE7A5E-C0AF-4EF7-8DB1-7F4F436427FA}"/>
            </a:ext>
          </a:extLst>
        </xdr:cNvPr>
        <xdr:cNvSpPr txBox="1"/>
      </xdr:nvSpPr>
      <xdr:spPr>
        <a:xfrm>
          <a:off x="12611735" y="1360868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84</xdr:row>
      <xdr:rowOff>102870</xdr:rowOff>
    </xdr:from>
    <xdr:ext cx="405130" cy="259080"/>
    <xdr:sp macro="" textlink="">
      <xdr:nvSpPr>
        <xdr:cNvPr id="674" name="n_1mainValue【児童館】&#10;有形固定資産減価償却率">
          <a:extLst>
            <a:ext uri="{FF2B5EF4-FFF2-40B4-BE49-F238E27FC236}">
              <a16:creationId xmlns:a16="http://schemas.microsoft.com/office/drawing/2014/main" id="{52833510-86CB-441D-B00A-1DEB6CA9B981}"/>
            </a:ext>
          </a:extLst>
        </xdr:cNvPr>
        <xdr:cNvSpPr txBox="1"/>
      </xdr:nvSpPr>
      <xdr:spPr>
        <a:xfrm>
          <a:off x="15266035" y="145046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86.0</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84</xdr:row>
      <xdr:rowOff>125730</xdr:rowOff>
    </xdr:from>
    <xdr:ext cx="404495" cy="259080"/>
    <xdr:sp macro="" textlink="">
      <xdr:nvSpPr>
        <xdr:cNvPr id="675" name="n_2mainValue【児童館】&#10;有形固定資産減価償却率">
          <a:extLst>
            <a:ext uri="{FF2B5EF4-FFF2-40B4-BE49-F238E27FC236}">
              <a16:creationId xmlns:a16="http://schemas.microsoft.com/office/drawing/2014/main" id="{D6F42FFC-A449-4375-AF0A-94379E375954}"/>
            </a:ext>
          </a:extLst>
        </xdr:cNvPr>
        <xdr:cNvSpPr txBox="1"/>
      </xdr:nvSpPr>
      <xdr:spPr>
        <a:xfrm>
          <a:off x="14389735" y="1452753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87.0</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84</xdr:row>
      <xdr:rowOff>57150</xdr:rowOff>
    </xdr:from>
    <xdr:ext cx="404495" cy="259080"/>
    <xdr:sp macro="" textlink="">
      <xdr:nvSpPr>
        <xdr:cNvPr id="676" name="n_3mainValue【児童館】&#10;有形固定資産減価償却率">
          <a:extLst>
            <a:ext uri="{FF2B5EF4-FFF2-40B4-BE49-F238E27FC236}">
              <a16:creationId xmlns:a16="http://schemas.microsoft.com/office/drawing/2014/main" id="{6F148629-4373-4D46-80F7-55B2E0EE19DB}"/>
            </a:ext>
          </a:extLst>
        </xdr:cNvPr>
        <xdr:cNvSpPr txBox="1"/>
      </xdr:nvSpPr>
      <xdr:spPr>
        <a:xfrm>
          <a:off x="13500735" y="1445895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84.0</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83</xdr:row>
      <xdr:rowOff>160020</xdr:rowOff>
    </xdr:from>
    <xdr:ext cx="404495" cy="259080"/>
    <xdr:sp macro="" textlink="">
      <xdr:nvSpPr>
        <xdr:cNvPr id="677" name="n_4mainValue【児童館】&#10;有形固定資産減価償却率">
          <a:extLst>
            <a:ext uri="{FF2B5EF4-FFF2-40B4-BE49-F238E27FC236}">
              <a16:creationId xmlns:a16="http://schemas.microsoft.com/office/drawing/2014/main" id="{0D6C656B-7491-4764-8A2D-B4C240165117}"/>
            </a:ext>
          </a:extLst>
        </xdr:cNvPr>
        <xdr:cNvSpPr txBox="1"/>
      </xdr:nvSpPr>
      <xdr:spPr>
        <a:xfrm>
          <a:off x="12611735" y="1439037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8" name="正方形/長方形 677">
          <a:extLst>
            <a:ext uri="{FF2B5EF4-FFF2-40B4-BE49-F238E27FC236}">
              <a16:creationId xmlns:a16="http://schemas.microsoft.com/office/drawing/2014/main" id="{F539AC88-4A97-4F31-80F4-BA06C6B78F3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9" name="正方形/長方形 678">
          <a:extLst>
            <a:ext uri="{FF2B5EF4-FFF2-40B4-BE49-F238E27FC236}">
              <a16:creationId xmlns:a16="http://schemas.microsoft.com/office/drawing/2014/main" id="{FCB042A2-E93E-493A-9DF9-B1BE98F49767}"/>
            </a:ext>
          </a:extLst>
        </xdr:cNvPr>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0" name="正方形/長方形 679">
          <a:extLst>
            <a:ext uri="{FF2B5EF4-FFF2-40B4-BE49-F238E27FC236}">
              <a16:creationId xmlns:a16="http://schemas.microsoft.com/office/drawing/2014/main" id="{541F8887-75F0-44FF-95A2-26253E7E2D3E}"/>
            </a:ext>
          </a:extLst>
        </xdr:cNvPr>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13/15</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1" name="正方形/長方形 680">
          <a:extLst>
            <a:ext uri="{FF2B5EF4-FFF2-40B4-BE49-F238E27FC236}">
              <a16:creationId xmlns:a16="http://schemas.microsoft.com/office/drawing/2014/main" id="{FC28719C-C30E-4BDB-AF0D-6DE3524E4B02}"/>
            </a:ext>
          </a:extLst>
        </xdr:cNvPr>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2" name="正方形/長方形 681">
          <a:extLst>
            <a:ext uri="{FF2B5EF4-FFF2-40B4-BE49-F238E27FC236}">
              <a16:creationId xmlns:a16="http://schemas.microsoft.com/office/drawing/2014/main" id="{598208A4-500F-433B-A934-5C2A53A994C8}"/>
            </a:ext>
          </a:extLst>
        </xdr:cNvPr>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3" name="正方形/長方形 682">
          <a:extLst>
            <a:ext uri="{FF2B5EF4-FFF2-40B4-BE49-F238E27FC236}">
              <a16:creationId xmlns:a16="http://schemas.microsoft.com/office/drawing/2014/main" id="{E71EFF4B-7D59-40E5-B25A-C5E957BA1DEB}"/>
            </a:ext>
          </a:extLst>
        </xdr:cNvPr>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4" name="正方形/長方形 683">
          <a:extLst>
            <a:ext uri="{FF2B5EF4-FFF2-40B4-BE49-F238E27FC236}">
              <a16:creationId xmlns:a16="http://schemas.microsoft.com/office/drawing/2014/main" id="{94B9B6A3-4021-4254-B158-FE8ED1D12C64}"/>
            </a:ext>
          </a:extLst>
        </xdr:cNvPr>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5" name="正方形/長方形 684">
          <a:extLst>
            <a:ext uri="{FF2B5EF4-FFF2-40B4-BE49-F238E27FC236}">
              <a16:creationId xmlns:a16="http://schemas.microsoft.com/office/drawing/2014/main" id="{8EE9B203-2068-4B0C-9B62-D33BFE29ABFA}"/>
            </a:ext>
          </a:extLst>
        </xdr:cNvPr>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250" cy="224790"/>
    <xdr:sp macro="" textlink="">
      <xdr:nvSpPr>
        <xdr:cNvPr id="686" name="テキスト ボックス 685">
          <a:extLst>
            <a:ext uri="{FF2B5EF4-FFF2-40B4-BE49-F238E27FC236}">
              <a16:creationId xmlns:a16="http://schemas.microsoft.com/office/drawing/2014/main" id="{C93A0A74-1442-443B-936A-FFC20FBABBD7}"/>
            </a:ext>
          </a:extLst>
        </xdr:cNvPr>
        <xdr:cNvSpPr txBox="1"/>
      </xdr:nvSpPr>
      <xdr:spPr>
        <a:xfrm>
          <a:off x="18249900" y="12763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7" name="直線コネクタ 686">
          <a:extLst>
            <a:ext uri="{FF2B5EF4-FFF2-40B4-BE49-F238E27FC236}">
              <a16:creationId xmlns:a16="http://schemas.microsoft.com/office/drawing/2014/main" id="{17F57AB9-A5FB-474F-BF02-634670BD2AA8}"/>
            </a:ext>
          </a:extLst>
        </xdr:cNvPr>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8" name="直線コネクタ 687">
          <a:extLst>
            <a:ext uri="{FF2B5EF4-FFF2-40B4-BE49-F238E27FC236}">
              <a16:creationId xmlns:a16="http://schemas.microsoft.com/office/drawing/2014/main" id="{D795F192-8473-481A-B90B-4AD0E683F929}"/>
            </a:ext>
          </a:extLst>
        </xdr:cNvPr>
        <xdr:cNvCxnSpPr/>
      </xdr:nvCxnSpPr>
      <xdr:spPr>
        <a:xfrm>
          <a:off x="18288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143510</xdr:rowOff>
    </xdr:from>
    <xdr:ext cx="466725" cy="258445"/>
    <xdr:sp macro="" textlink="">
      <xdr:nvSpPr>
        <xdr:cNvPr id="689" name="テキスト ボックス 688">
          <a:extLst>
            <a:ext uri="{FF2B5EF4-FFF2-40B4-BE49-F238E27FC236}">
              <a16:creationId xmlns:a16="http://schemas.microsoft.com/office/drawing/2014/main" id="{928EFB3E-1A5D-4DCA-9D52-1E9D1278D58B}"/>
            </a:ext>
          </a:extLst>
        </xdr:cNvPr>
        <xdr:cNvSpPr txBox="1"/>
      </xdr:nvSpPr>
      <xdr:spPr>
        <a:xfrm>
          <a:off x="17820640" y="14716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0" name="直線コネクタ 689">
          <a:extLst>
            <a:ext uri="{FF2B5EF4-FFF2-40B4-BE49-F238E27FC236}">
              <a16:creationId xmlns:a16="http://schemas.microsoft.com/office/drawing/2014/main" id="{7F6EFD8D-73B5-4E66-BD68-94433C68228A}"/>
            </a:ext>
          </a:extLst>
        </xdr:cNvPr>
        <xdr:cNvCxnSpPr/>
      </xdr:nvCxnSpPr>
      <xdr:spPr>
        <a:xfrm>
          <a:off x="18288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83</xdr:row>
      <xdr:rowOff>105410</xdr:rowOff>
    </xdr:from>
    <xdr:ext cx="466725" cy="259080"/>
    <xdr:sp macro="" textlink="">
      <xdr:nvSpPr>
        <xdr:cNvPr id="691" name="テキスト ボックス 690">
          <a:extLst>
            <a:ext uri="{FF2B5EF4-FFF2-40B4-BE49-F238E27FC236}">
              <a16:creationId xmlns:a16="http://schemas.microsoft.com/office/drawing/2014/main" id="{29B13A42-921D-4ACD-B7C0-F721BAE65097}"/>
            </a:ext>
          </a:extLst>
        </xdr:cNvPr>
        <xdr:cNvSpPr txBox="1"/>
      </xdr:nvSpPr>
      <xdr:spPr>
        <a:xfrm>
          <a:off x="17820640" y="14335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0.050</a:t>
          </a:r>
          <a:endParaRPr kumimoji="1" lang="ja-JP" altLang="en-US" sz="1000">
            <a:latin typeface="ＭＳ Ｐゴシック"/>
            <a:ea typeface="ＭＳ Ｐゴシック"/>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2" name="直線コネクタ 691">
          <a:extLst>
            <a:ext uri="{FF2B5EF4-FFF2-40B4-BE49-F238E27FC236}">
              <a16:creationId xmlns:a16="http://schemas.microsoft.com/office/drawing/2014/main" id="{C358DCE0-D863-438B-993B-08409AFB69C3}"/>
            </a:ext>
          </a:extLst>
        </xdr:cNvPr>
        <xdr:cNvCxnSpPr/>
      </xdr:nvCxnSpPr>
      <xdr:spPr>
        <a:xfrm>
          <a:off x="18288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81</xdr:row>
      <xdr:rowOff>67310</xdr:rowOff>
    </xdr:from>
    <xdr:ext cx="466725" cy="259080"/>
    <xdr:sp macro="" textlink="">
      <xdr:nvSpPr>
        <xdr:cNvPr id="693" name="テキスト ボックス 692">
          <a:extLst>
            <a:ext uri="{FF2B5EF4-FFF2-40B4-BE49-F238E27FC236}">
              <a16:creationId xmlns:a16="http://schemas.microsoft.com/office/drawing/2014/main" id="{B8FAB94C-9F64-4B81-8E46-F6CA2CF04DFC}"/>
            </a:ext>
          </a:extLst>
        </xdr:cNvPr>
        <xdr:cNvSpPr txBox="1"/>
      </xdr:nvSpPr>
      <xdr:spPr>
        <a:xfrm>
          <a:off x="17820640" y="13954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4" name="直線コネクタ 693">
          <a:extLst>
            <a:ext uri="{FF2B5EF4-FFF2-40B4-BE49-F238E27FC236}">
              <a16:creationId xmlns:a16="http://schemas.microsoft.com/office/drawing/2014/main" id="{459391A3-EF4E-4FF5-A25F-C3E25C5191E0}"/>
            </a:ext>
          </a:extLst>
        </xdr:cNvPr>
        <xdr:cNvCxnSpPr/>
      </xdr:nvCxnSpPr>
      <xdr:spPr>
        <a:xfrm>
          <a:off x="18288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79</xdr:row>
      <xdr:rowOff>29210</xdr:rowOff>
    </xdr:from>
    <xdr:ext cx="466725" cy="258445"/>
    <xdr:sp macro="" textlink="">
      <xdr:nvSpPr>
        <xdr:cNvPr id="695" name="テキスト ボックス 694">
          <a:extLst>
            <a:ext uri="{FF2B5EF4-FFF2-40B4-BE49-F238E27FC236}">
              <a16:creationId xmlns:a16="http://schemas.microsoft.com/office/drawing/2014/main" id="{70838D6F-7F1C-40A4-B5F6-0B689529D5F6}"/>
            </a:ext>
          </a:extLst>
        </xdr:cNvPr>
        <xdr:cNvSpPr txBox="1"/>
      </xdr:nvSpPr>
      <xdr:spPr>
        <a:xfrm>
          <a:off x="17820640" y="13573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6" name="直線コネクタ 695">
          <a:extLst>
            <a:ext uri="{FF2B5EF4-FFF2-40B4-BE49-F238E27FC236}">
              <a16:creationId xmlns:a16="http://schemas.microsoft.com/office/drawing/2014/main" id="{625CA1E0-EBED-4580-9717-99113F3E38B2}"/>
            </a:ext>
          </a:extLst>
        </xdr:cNvPr>
        <xdr:cNvCxnSpPr/>
      </xdr:nvCxnSpPr>
      <xdr:spPr>
        <a:xfrm>
          <a:off x="18288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76</xdr:row>
      <xdr:rowOff>162560</xdr:rowOff>
    </xdr:from>
    <xdr:ext cx="466725" cy="259080"/>
    <xdr:sp macro="" textlink="">
      <xdr:nvSpPr>
        <xdr:cNvPr id="697" name="テキスト ボックス 696">
          <a:extLst>
            <a:ext uri="{FF2B5EF4-FFF2-40B4-BE49-F238E27FC236}">
              <a16:creationId xmlns:a16="http://schemas.microsoft.com/office/drawing/2014/main" id="{6237CC65-2FB5-4CC5-BF61-41080BBA9281}"/>
            </a:ext>
          </a:extLst>
        </xdr:cNvPr>
        <xdr:cNvSpPr txBox="1"/>
      </xdr:nvSpPr>
      <xdr:spPr>
        <a:xfrm>
          <a:off x="17820640" y="13192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8" name="直線コネクタ 697">
          <a:extLst>
            <a:ext uri="{FF2B5EF4-FFF2-40B4-BE49-F238E27FC236}">
              <a16:creationId xmlns:a16="http://schemas.microsoft.com/office/drawing/2014/main" id="{9881398E-226B-42DB-BF18-F8BAB050D2A5}"/>
            </a:ext>
          </a:extLst>
        </xdr:cNvPr>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124460</xdr:rowOff>
    </xdr:from>
    <xdr:ext cx="466725" cy="259080"/>
    <xdr:sp macro="" textlink="">
      <xdr:nvSpPr>
        <xdr:cNvPr id="699" name="テキスト ボックス 698">
          <a:extLst>
            <a:ext uri="{FF2B5EF4-FFF2-40B4-BE49-F238E27FC236}">
              <a16:creationId xmlns:a16="http://schemas.microsoft.com/office/drawing/2014/main" id="{6636F292-4D21-4C9B-AD82-D3C7E858A1DC}"/>
            </a:ext>
          </a:extLst>
        </xdr:cNvPr>
        <xdr:cNvSpPr txBox="1"/>
      </xdr:nvSpPr>
      <xdr:spPr>
        <a:xfrm>
          <a:off x="17820640" y="12811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0.250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0" name="【児童館】&#10;一人当たり面積グラフ枠">
          <a:extLst>
            <a:ext uri="{FF2B5EF4-FFF2-40B4-BE49-F238E27FC236}">
              <a16:creationId xmlns:a16="http://schemas.microsoft.com/office/drawing/2014/main" id="{68D6A9B0-93F7-4B71-8A63-380AA3A27114}"/>
            </a:ext>
          </a:extLst>
        </xdr:cNvPr>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79</xdr:row>
      <xdr:rowOff>41910</xdr:rowOff>
    </xdr:from>
    <xdr:to>
      <xdr:col>116</xdr:col>
      <xdr:colOff>62865</xdr:colOff>
      <xdr:row>86</xdr:row>
      <xdr:rowOff>83820</xdr:rowOff>
    </xdr:to>
    <xdr:cxnSp macro="">
      <xdr:nvCxnSpPr>
        <xdr:cNvPr id="701" name="直線コネクタ 700">
          <a:extLst>
            <a:ext uri="{FF2B5EF4-FFF2-40B4-BE49-F238E27FC236}">
              <a16:creationId xmlns:a16="http://schemas.microsoft.com/office/drawing/2014/main" id="{A347DE8F-82ED-433D-8C1C-7DC5DE504FB8}"/>
            </a:ext>
          </a:extLst>
        </xdr:cNvPr>
        <xdr:cNvCxnSpPr/>
      </xdr:nvCxnSpPr>
      <xdr:spPr>
        <a:xfrm flipV="1">
          <a:off x="22160865" y="13586460"/>
          <a:ext cx="0" cy="12420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87630</xdr:rowOff>
    </xdr:from>
    <xdr:ext cx="469900" cy="258445"/>
    <xdr:sp macro="" textlink="">
      <xdr:nvSpPr>
        <xdr:cNvPr id="702" name="【児童館】&#10;一人当たり面積最小値テキスト">
          <a:extLst>
            <a:ext uri="{FF2B5EF4-FFF2-40B4-BE49-F238E27FC236}">
              <a16:creationId xmlns:a16="http://schemas.microsoft.com/office/drawing/2014/main" id="{9EF59A22-2BB0-41DB-AD8F-26EDF64E7BB5}"/>
            </a:ext>
          </a:extLst>
        </xdr:cNvPr>
        <xdr:cNvSpPr txBox="1"/>
      </xdr:nvSpPr>
      <xdr:spPr>
        <a:xfrm>
          <a:off x="22199600" y="1483233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83820</xdr:rowOff>
    </xdr:from>
    <xdr:to>
      <xdr:col>116</xdr:col>
      <xdr:colOff>152400</xdr:colOff>
      <xdr:row>86</xdr:row>
      <xdr:rowOff>83820</xdr:rowOff>
    </xdr:to>
    <xdr:cxnSp macro="">
      <xdr:nvCxnSpPr>
        <xdr:cNvPr id="703" name="直線コネクタ 702">
          <a:extLst>
            <a:ext uri="{FF2B5EF4-FFF2-40B4-BE49-F238E27FC236}">
              <a16:creationId xmlns:a16="http://schemas.microsoft.com/office/drawing/2014/main" id="{B8E87916-C9FE-4F95-98CD-EDF7CACEC276}"/>
            </a:ext>
          </a:extLst>
        </xdr:cNvPr>
        <xdr:cNvCxnSpPr/>
      </xdr:nvCxnSpPr>
      <xdr:spPr>
        <a:xfrm>
          <a:off x="22072600" y="14828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160020</xdr:rowOff>
    </xdr:from>
    <xdr:ext cx="469900" cy="259080"/>
    <xdr:sp macro="" textlink="">
      <xdr:nvSpPr>
        <xdr:cNvPr id="704" name="【児童館】&#10;一人当たり面積最大値テキスト">
          <a:extLst>
            <a:ext uri="{FF2B5EF4-FFF2-40B4-BE49-F238E27FC236}">
              <a16:creationId xmlns:a16="http://schemas.microsoft.com/office/drawing/2014/main" id="{DCBE1DA4-C545-4CD2-A350-3E1488741E86}"/>
            </a:ext>
          </a:extLst>
        </xdr:cNvPr>
        <xdr:cNvSpPr txBox="1"/>
      </xdr:nvSpPr>
      <xdr:spPr>
        <a:xfrm>
          <a:off x="22199600" y="133616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0.167</a:t>
          </a:r>
          <a:endParaRPr kumimoji="1" lang="ja-JP" altLang="en-US" sz="1000" b="1">
            <a:latin typeface="ＭＳ Ｐゴシック"/>
            <a:ea typeface="ＭＳ Ｐゴシック"/>
          </a:endParaRPr>
        </a:p>
      </xdr:txBody>
    </xdr:sp>
    <xdr:clientData/>
  </xdr:oneCellAnchor>
  <xdr:twoCellAnchor>
    <xdr:from>
      <xdr:col>115</xdr:col>
      <xdr:colOff>165100</xdr:colOff>
      <xdr:row>79</xdr:row>
      <xdr:rowOff>41910</xdr:rowOff>
    </xdr:from>
    <xdr:to>
      <xdr:col>116</xdr:col>
      <xdr:colOff>152400</xdr:colOff>
      <xdr:row>79</xdr:row>
      <xdr:rowOff>41910</xdr:rowOff>
    </xdr:to>
    <xdr:cxnSp macro="">
      <xdr:nvCxnSpPr>
        <xdr:cNvPr id="705" name="直線コネクタ 704">
          <a:extLst>
            <a:ext uri="{FF2B5EF4-FFF2-40B4-BE49-F238E27FC236}">
              <a16:creationId xmlns:a16="http://schemas.microsoft.com/office/drawing/2014/main" id="{D4BEBFF2-5B72-455B-A3B1-C86C7446E4BC}"/>
            </a:ext>
          </a:extLst>
        </xdr:cNvPr>
        <xdr:cNvCxnSpPr/>
      </xdr:nvCxnSpPr>
      <xdr:spPr>
        <a:xfrm>
          <a:off x="22072600" y="13586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17780</xdr:rowOff>
    </xdr:from>
    <xdr:ext cx="469900" cy="258445"/>
    <xdr:sp macro="" textlink="">
      <xdr:nvSpPr>
        <xdr:cNvPr id="706" name="【児童館】&#10;一人当たり面積平均値テキスト">
          <a:extLst>
            <a:ext uri="{FF2B5EF4-FFF2-40B4-BE49-F238E27FC236}">
              <a16:creationId xmlns:a16="http://schemas.microsoft.com/office/drawing/2014/main" id="{DC376288-3140-4CDD-B182-91BB6BE1E61D}"/>
            </a:ext>
          </a:extLst>
        </xdr:cNvPr>
        <xdr:cNvSpPr txBox="1"/>
      </xdr:nvSpPr>
      <xdr:spPr>
        <a:xfrm>
          <a:off x="22199600" y="14248130"/>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0.054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83</xdr:row>
      <xdr:rowOff>166370</xdr:rowOff>
    </xdr:from>
    <xdr:to>
      <xdr:col>116</xdr:col>
      <xdr:colOff>114300</xdr:colOff>
      <xdr:row>84</xdr:row>
      <xdr:rowOff>96520</xdr:rowOff>
    </xdr:to>
    <xdr:sp macro="" textlink="">
      <xdr:nvSpPr>
        <xdr:cNvPr id="707" name="フローチャート: 判断 706">
          <a:extLst>
            <a:ext uri="{FF2B5EF4-FFF2-40B4-BE49-F238E27FC236}">
              <a16:creationId xmlns:a16="http://schemas.microsoft.com/office/drawing/2014/main" id="{C3A5C8A4-DA70-40C2-BD3A-77BCAB9C6B45}"/>
            </a:ext>
          </a:extLst>
        </xdr:cNvPr>
        <xdr:cNvSpPr/>
      </xdr:nvSpPr>
      <xdr:spPr>
        <a:xfrm>
          <a:off x="22110700" y="143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2540</xdr:rowOff>
    </xdr:from>
    <xdr:to>
      <xdr:col>112</xdr:col>
      <xdr:colOff>38100</xdr:colOff>
      <xdr:row>84</xdr:row>
      <xdr:rowOff>104140</xdr:rowOff>
    </xdr:to>
    <xdr:sp macro="" textlink="">
      <xdr:nvSpPr>
        <xdr:cNvPr id="708" name="フローチャート: 判断 707">
          <a:extLst>
            <a:ext uri="{FF2B5EF4-FFF2-40B4-BE49-F238E27FC236}">
              <a16:creationId xmlns:a16="http://schemas.microsoft.com/office/drawing/2014/main" id="{1DF4B5D5-A066-400E-925F-EB054388D3C8}"/>
            </a:ext>
          </a:extLst>
        </xdr:cNvPr>
        <xdr:cNvSpPr/>
      </xdr:nvSpPr>
      <xdr:spPr>
        <a:xfrm>
          <a:off x="21272500" y="1440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166370</xdr:rowOff>
    </xdr:from>
    <xdr:to>
      <xdr:col>107</xdr:col>
      <xdr:colOff>101600</xdr:colOff>
      <xdr:row>84</xdr:row>
      <xdr:rowOff>96520</xdr:rowOff>
    </xdr:to>
    <xdr:sp macro="" textlink="">
      <xdr:nvSpPr>
        <xdr:cNvPr id="709" name="フローチャート: 判断 708">
          <a:extLst>
            <a:ext uri="{FF2B5EF4-FFF2-40B4-BE49-F238E27FC236}">
              <a16:creationId xmlns:a16="http://schemas.microsoft.com/office/drawing/2014/main" id="{8397A867-A1CA-41D8-A979-58C7759A2396}"/>
            </a:ext>
          </a:extLst>
        </xdr:cNvPr>
        <xdr:cNvSpPr/>
      </xdr:nvSpPr>
      <xdr:spPr>
        <a:xfrm>
          <a:off x="20383500" y="143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63500</xdr:rowOff>
    </xdr:from>
    <xdr:to>
      <xdr:col>102</xdr:col>
      <xdr:colOff>165100</xdr:colOff>
      <xdr:row>84</xdr:row>
      <xdr:rowOff>165100</xdr:rowOff>
    </xdr:to>
    <xdr:sp macro="" textlink="">
      <xdr:nvSpPr>
        <xdr:cNvPr id="710" name="フローチャート: 判断 709">
          <a:extLst>
            <a:ext uri="{FF2B5EF4-FFF2-40B4-BE49-F238E27FC236}">
              <a16:creationId xmlns:a16="http://schemas.microsoft.com/office/drawing/2014/main" id="{D52246F8-C6A5-4E51-A48F-CAAF867E68CC}"/>
            </a:ext>
          </a:extLst>
        </xdr:cNvPr>
        <xdr:cNvSpPr/>
      </xdr:nvSpPr>
      <xdr:spPr>
        <a:xfrm>
          <a:off x="19494500" y="1446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78740</xdr:rowOff>
    </xdr:from>
    <xdr:to>
      <xdr:col>98</xdr:col>
      <xdr:colOff>38100</xdr:colOff>
      <xdr:row>85</xdr:row>
      <xdr:rowOff>8890</xdr:rowOff>
    </xdr:to>
    <xdr:sp macro="" textlink="">
      <xdr:nvSpPr>
        <xdr:cNvPr id="711" name="フローチャート: 判断 710">
          <a:extLst>
            <a:ext uri="{FF2B5EF4-FFF2-40B4-BE49-F238E27FC236}">
              <a16:creationId xmlns:a16="http://schemas.microsoft.com/office/drawing/2014/main" id="{8F6BFFDE-FEB4-4C5B-AF6A-9454E2C0645C}"/>
            </a:ext>
          </a:extLst>
        </xdr:cNvPr>
        <xdr:cNvSpPr/>
      </xdr:nvSpPr>
      <xdr:spPr>
        <a:xfrm>
          <a:off x="18605500" y="1448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149860</xdr:rowOff>
    </xdr:from>
    <xdr:ext cx="762000" cy="259080"/>
    <xdr:sp macro="" textlink="">
      <xdr:nvSpPr>
        <xdr:cNvPr id="712" name="テキスト ボックス 711">
          <a:extLst>
            <a:ext uri="{FF2B5EF4-FFF2-40B4-BE49-F238E27FC236}">
              <a16:creationId xmlns:a16="http://schemas.microsoft.com/office/drawing/2014/main" id="{7D708E42-62D4-4C50-9DA6-871CBD11A236}"/>
            </a:ext>
          </a:extLst>
        </xdr:cNvPr>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177800</xdr:colOff>
      <xdr:row>88</xdr:row>
      <xdr:rowOff>149860</xdr:rowOff>
    </xdr:from>
    <xdr:ext cx="762000" cy="259080"/>
    <xdr:sp macro="" textlink="">
      <xdr:nvSpPr>
        <xdr:cNvPr id="713" name="テキスト ボックス 712">
          <a:extLst>
            <a:ext uri="{FF2B5EF4-FFF2-40B4-BE49-F238E27FC236}">
              <a16:creationId xmlns:a16="http://schemas.microsoft.com/office/drawing/2014/main" id="{51458D3D-BCC2-4A91-AFD1-B3959D45FB23}"/>
            </a:ext>
          </a:extLst>
        </xdr:cNvPr>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149860</xdr:rowOff>
    </xdr:from>
    <xdr:ext cx="762000" cy="259080"/>
    <xdr:sp macro="" textlink="">
      <xdr:nvSpPr>
        <xdr:cNvPr id="714" name="テキスト ボックス 713">
          <a:extLst>
            <a:ext uri="{FF2B5EF4-FFF2-40B4-BE49-F238E27FC236}">
              <a16:creationId xmlns:a16="http://schemas.microsoft.com/office/drawing/2014/main" id="{A899BBF1-85F3-44B3-A344-995E23F70247}"/>
            </a:ext>
          </a:extLst>
        </xdr:cNvPr>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149860</xdr:rowOff>
    </xdr:from>
    <xdr:ext cx="762000" cy="259080"/>
    <xdr:sp macro="" textlink="">
      <xdr:nvSpPr>
        <xdr:cNvPr id="715" name="テキスト ボックス 714">
          <a:extLst>
            <a:ext uri="{FF2B5EF4-FFF2-40B4-BE49-F238E27FC236}">
              <a16:creationId xmlns:a16="http://schemas.microsoft.com/office/drawing/2014/main" id="{D8401883-3B44-4AA4-A2BA-5B995C326BB3}"/>
            </a:ext>
          </a:extLst>
        </xdr:cNvPr>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177800</xdr:colOff>
      <xdr:row>88</xdr:row>
      <xdr:rowOff>149860</xdr:rowOff>
    </xdr:from>
    <xdr:ext cx="762000" cy="259080"/>
    <xdr:sp macro="" textlink="">
      <xdr:nvSpPr>
        <xdr:cNvPr id="716" name="テキスト ボックス 715">
          <a:extLst>
            <a:ext uri="{FF2B5EF4-FFF2-40B4-BE49-F238E27FC236}">
              <a16:creationId xmlns:a16="http://schemas.microsoft.com/office/drawing/2014/main" id="{AB50E70E-7839-4679-9755-78D561D33893}"/>
            </a:ext>
          </a:extLst>
        </xdr:cNvPr>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85</xdr:row>
      <xdr:rowOff>135890</xdr:rowOff>
    </xdr:from>
    <xdr:to>
      <xdr:col>116</xdr:col>
      <xdr:colOff>114300</xdr:colOff>
      <xdr:row>86</xdr:row>
      <xdr:rowOff>66040</xdr:rowOff>
    </xdr:to>
    <xdr:sp macro="" textlink="">
      <xdr:nvSpPr>
        <xdr:cNvPr id="717" name="楕円 716">
          <a:extLst>
            <a:ext uri="{FF2B5EF4-FFF2-40B4-BE49-F238E27FC236}">
              <a16:creationId xmlns:a16="http://schemas.microsoft.com/office/drawing/2014/main" id="{B17BB183-06C5-4341-A56E-15078A8D8F79}"/>
            </a:ext>
          </a:extLst>
        </xdr:cNvPr>
        <xdr:cNvSpPr/>
      </xdr:nvSpPr>
      <xdr:spPr>
        <a:xfrm>
          <a:off x="22110700" y="1470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50800</xdr:rowOff>
    </xdr:from>
    <xdr:ext cx="469900" cy="259080"/>
    <xdr:sp macro="" textlink="">
      <xdr:nvSpPr>
        <xdr:cNvPr id="718" name="【児童館】&#10;一人当たり面積該当値テキスト">
          <a:extLst>
            <a:ext uri="{FF2B5EF4-FFF2-40B4-BE49-F238E27FC236}">
              <a16:creationId xmlns:a16="http://schemas.microsoft.com/office/drawing/2014/main" id="{A80E7445-68BB-485D-8B0A-41587B3E1DAF}"/>
            </a:ext>
          </a:extLst>
        </xdr:cNvPr>
        <xdr:cNvSpPr txBox="1"/>
      </xdr:nvSpPr>
      <xdr:spPr>
        <a:xfrm>
          <a:off x="22199600" y="146240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0.013</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85</xdr:row>
      <xdr:rowOff>135890</xdr:rowOff>
    </xdr:from>
    <xdr:to>
      <xdr:col>112</xdr:col>
      <xdr:colOff>38100</xdr:colOff>
      <xdr:row>86</xdr:row>
      <xdr:rowOff>66040</xdr:rowOff>
    </xdr:to>
    <xdr:sp macro="" textlink="">
      <xdr:nvSpPr>
        <xdr:cNvPr id="719" name="楕円 718">
          <a:extLst>
            <a:ext uri="{FF2B5EF4-FFF2-40B4-BE49-F238E27FC236}">
              <a16:creationId xmlns:a16="http://schemas.microsoft.com/office/drawing/2014/main" id="{0B6C9332-CDF2-45F0-89E3-C1CCBE967AC7}"/>
            </a:ext>
          </a:extLst>
        </xdr:cNvPr>
        <xdr:cNvSpPr/>
      </xdr:nvSpPr>
      <xdr:spPr>
        <a:xfrm>
          <a:off x="21272500" y="1470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15240</xdr:rowOff>
    </xdr:from>
    <xdr:to>
      <xdr:col>116</xdr:col>
      <xdr:colOff>63500</xdr:colOff>
      <xdr:row>86</xdr:row>
      <xdr:rowOff>15240</xdr:rowOff>
    </xdr:to>
    <xdr:cxnSp macro="">
      <xdr:nvCxnSpPr>
        <xdr:cNvPr id="720" name="直線コネクタ 719">
          <a:extLst>
            <a:ext uri="{FF2B5EF4-FFF2-40B4-BE49-F238E27FC236}">
              <a16:creationId xmlns:a16="http://schemas.microsoft.com/office/drawing/2014/main" id="{D68D4993-7671-4F88-A360-5968AC49FF5D}"/>
            </a:ext>
          </a:extLst>
        </xdr:cNvPr>
        <xdr:cNvCxnSpPr/>
      </xdr:nvCxnSpPr>
      <xdr:spPr>
        <a:xfrm>
          <a:off x="21323300" y="1475994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135890</xdr:rowOff>
    </xdr:from>
    <xdr:to>
      <xdr:col>107</xdr:col>
      <xdr:colOff>101600</xdr:colOff>
      <xdr:row>86</xdr:row>
      <xdr:rowOff>66040</xdr:rowOff>
    </xdr:to>
    <xdr:sp macro="" textlink="">
      <xdr:nvSpPr>
        <xdr:cNvPr id="721" name="楕円 720">
          <a:extLst>
            <a:ext uri="{FF2B5EF4-FFF2-40B4-BE49-F238E27FC236}">
              <a16:creationId xmlns:a16="http://schemas.microsoft.com/office/drawing/2014/main" id="{453B7967-44E6-49F8-8852-8A26D2D2C9EA}"/>
            </a:ext>
          </a:extLst>
        </xdr:cNvPr>
        <xdr:cNvSpPr/>
      </xdr:nvSpPr>
      <xdr:spPr>
        <a:xfrm>
          <a:off x="20383500" y="1470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15240</xdr:rowOff>
    </xdr:from>
    <xdr:to>
      <xdr:col>111</xdr:col>
      <xdr:colOff>177800</xdr:colOff>
      <xdr:row>86</xdr:row>
      <xdr:rowOff>15240</xdr:rowOff>
    </xdr:to>
    <xdr:cxnSp macro="">
      <xdr:nvCxnSpPr>
        <xdr:cNvPr id="722" name="直線コネクタ 721">
          <a:extLst>
            <a:ext uri="{FF2B5EF4-FFF2-40B4-BE49-F238E27FC236}">
              <a16:creationId xmlns:a16="http://schemas.microsoft.com/office/drawing/2014/main" id="{26ABA4EB-3C98-4EC3-82FB-485C63748C28}"/>
            </a:ext>
          </a:extLst>
        </xdr:cNvPr>
        <xdr:cNvCxnSpPr/>
      </xdr:nvCxnSpPr>
      <xdr:spPr>
        <a:xfrm>
          <a:off x="20434300" y="1475994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143510</xdr:rowOff>
    </xdr:from>
    <xdr:to>
      <xdr:col>102</xdr:col>
      <xdr:colOff>165100</xdr:colOff>
      <xdr:row>86</xdr:row>
      <xdr:rowOff>73660</xdr:rowOff>
    </xdr:to>
    <xdr:sp macro="" textlink="">
      <xdr:nvSpPr>
        <xdr:cNvPr id="723" name="楕円 722">
          <a:extLst>
            <a:ext uri="{FF2B5EF4-FFF2-40B4-BE49-F238E27FC236}">
              <a16:creationId xmlns:a16="http://schemas.microsoft.com/office/drawing/2014/main" id="{5F0EB6AE-16B5-46EE-942B-694D82CDDCDA}"/>
            </a:ext>
          </a:extLst>
        </xdr:cNvPr>
        <xdr:cNvSpPr/>
      </xdr:nvSpPr>
      <xdr:spPr>
        <a:xfrm>
          <a:off x="19494500" y="1471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15240</xdr:rowOff>
    </xdr:from>
    <xdr:to>
      <xdr:col>107</xdr:col>
      <xdr:colOff>50800</xdr:colOff>
      <xdr:row>86</xdr:row>
      <xdr:rowOff>22860</xdr:rowOff>
    </xdr:to>
    <xdr:cxnSp macro="">
      <xdr:nvCxnSpPr>
        <xdr:cNvPr id="724" name="直線コネクタ 723">
          <a:extLst>
            <a:ext uri="{FF2B5EF4-FFF2-40B4-BE49-F238E27FC236}">
              <a16:creationId xmlns:a16="http://schemas.microsoft.com/office/drawing/2014/main" id="{506A0E72-471F-4A83-A4F7-A3BE49AC8829}"/>
            </a:ext>
          </a:extLst>
        </xdr:cNvPr>
        <xdr:cNvCxnSpPr/>
      </xdr:nvCxnSpPr>
      <xdr:spPr>
        <a:xfrm flipV="1">
          <a:off x="19545300" y="1475994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143510</xdr:rowOff>
    </xdr:from>
    <xdr:to>
      <xdr:col>98</xdr:col>
      <xdr:colOff>38100</xdr:colOff>
      <xdr:row>86</xdr:row>
      <xdr:rowOff>73660</xdr:rowOff>
    </xdr:to>
    <xdr:sp macro="" textlink="">
      <xdr:nvSpPr>
        <xdr:cNvPr id="725" name="楕円 724">
          <a:extLst>
            <a:ext uri="{FF2B5EF4-FFF2-40B4-BE49-F238E27FC236}">
              <a16:creationId xmlns:a16="http://schemas.microsoft.com/office/drawing/2014/main" id="{36B0C51D-DFB1-47AE-86E3-A774D39DF8E3}"/>
            </a:ext>
          </a:extLst>
        </xdr:cNvPr>
        <xdr:cNvSpPr/>
      </xdr:nvSpPr>
      <xdr:spPr>
        <a:xfrm>
          <a:off x="18605500" y="1471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22860</xdr:rowOff>
    </xdr:from>
    <xdr:to>
      <xdr:col>102</xdr:col>
      <xdr:colOff>114300</xdr:colOff>
      <xdr:row>86</xdr:row>
      <xdr:rowOff>22860</xdr:rowOff>
    </xdr:to>
    <xdr:cxnSp macro="">
      <xdr:nvCxnSpPr>
        <xdr:cNvPr id="726" name="直線コネクタ 725">
          <a:extLst>
            <a:ext uri="{FF2B5EF4-FFF2-40B4-BE49-F238E27FC236}">
              <a16:creationId xmlns:a16="http://schemas.microsoft.com/office/drawing/2014/main" id="{D2E26F4B-A9C9-43E5-B2D3-FE456EDCD861}"/>
            </a:ext>
          </a:extLst>
        </xdr:cNvPr>
        <xdr:cNvCxnSpPr/>
      </xdr:nvCxnSpPr>
      <xdr:spPr>
        <a:xfrm>
          <a:off x="18656300" y="1476756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82</xdr:row>
      <xdr:rowOff>120650</xdr:rowOff>
    </xdr:from>
    <xdr:ext cx="469900" cy="258445"/>
    <xdr:sp macro="" textlink="">
      <xdr:nvSpPr>
        <xdr:cNvPr id="727" name="n_1aveValue【児童館】&#10;一人当たり面積">
          <a:extLst>
            <a:ext uri="{FF2B5EF4-FFF2-40B4-BE49-F238E27FC236}">
              <a16:creationId xmlns:a16="http://schemas.microsoft.com/office/drawing/2014/main" id="{63FA7497-F938-4711-A755-132750651D13}"/>
            </a:ext>
          </a:extLst>
        </xdr:cNvPr>
        <xdr:cNvSpPr txBox="1"/>
      </xdr:nvSpPr>
      <xdr:spPr>
        <a:xfrm>
          <a:off x="21075650" y="1417955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0.053</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82</xdr:row>
      <xdr:rowOff>113030</xdr:rowOff>
    </xdr:from>
    <xdr:ext cx="469265" cy="259080"/>
    <xdr:sp macro="" textlink="">
      <xdr:nvSpPr>
        <xdr:cNvPr id="728" name="n_2aveValue【児童館】&#10;一人当たり面積">
          <a:extLst>
            <a:ext uri="{FF2B5EF4-FFF2-40B4-BE49-F238E27FC236}">
              <a16:creationId xmlns:a16="http://schemas.microsoft.com/office/drawing/2014/main" id="{5317F4EA-92FD-4952-886B-7EF5075F4FBA}"/>
            </a:ext>
          </a:extLst>
        </xdr:cNvPr>
        <xdr:cNvSpPr txBox="1"/>
      </xdr:nvSpPr>
      <xdr:spPr>
        <a:xfrm>
          <a:off x="20199350" y="1417193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0.054</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83</xdr:row>
      <xdr:rowOff>10160</xdr:rowOff>
    </xdr:from>
    <xdr:ext cx="469265" cy="259080"/>
    <xdr:sp macro="" textlink="">
      <xdr:nvSpPr>
        <xdr:cNvPr id="729" name="n_3aveValue【児童館】&#10;一人当たり面積">
          <a:extLst>
            <a:ext uri="{FF2B5EF4-FFF2-40B4-BE49-F238E27FC236}">
              <a16:creationId xmlns:a16="http://schemas.microsoft.com/office/drawing/2014/main" id="{832BDFCF-D693-47E4-8912-D694F1110E25}"/>
            </a:ext>
          </a:extLst>
        </xdr:cNvPr>
        <xdr:cNvSpPr txBox="1"/>
      </xdr:nvSpPr>
      <xdr:spPr>
        <a:xfrm>
          <a:off x="19310350" y="1424051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0.045</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83</xdr:row>
      <xdr:rowOff>25400</xdr:rowOff>
    </xdr:from>
    <xdr:ext cx="469265" cy="259080"/>
    <xdr:sp macro="" textlink="">
      <xdr:nvSpPr>
        <xdr:cNvPr id="730" name="n_4aveValue【児童館】&#10;一人当たり面積">
          <a:extLst>
            <a:ext uri="{FF2B5EF4-FFF2-40B4-BE49-F238E27FC236}">
              <a16:creationId xmlns:a16="http://schemas.microsoft.com/office/drawing/2014/main" id="{10E00C12-5642-4360-B115-EE97B24507F5}"/>
            </a:ext>
          </a:extLst>
        </xdr:cNvPr>
        <xdr:cNvSpPr txBox="1"/>
      </xdr:nvSpPr>
      <xdr:spPr>
        <a:xfrm>
          <a:off x="18421350" y="142557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0.043</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86</xdr:row>
      <xdr:rowOff>57150</xdr:rowOff>
    </xdr:from>
    <xdr:ext cx="469900" cy="259080"/>
    <xdr:sp macro="" textlink="">
      <xdr:nvSpPr>
        <xdr:cNvPr id="731" name="n_1mainValue【児童館】&#10;一人当たり面積">
          <a:extLst>
            <a:ext uri="{FF2B5EF4-FFF2-40B4-BE49-F238E27FC236}">
              <a16:creationId xmlns:a16="http://schemas.microsoft.com/office/drawing/2014/main" id="{27CBD111-D3DD-4A07-83B8-F989F51A3DF0}"/>
            </a:ext>
          </a:extLst>
        </xdr:cNvPr>
        <xdr:cNvSpPr txBox="1"/>
      </xdr:nvSpPr>
      <xdr:spPr>
        <a:xfrm>
          <a:off x="21075650" y="148018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0.013</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86</xdr:row>
      <xdr:rowOff>57150</xdr:rowOff>
    </xdr:from>
    <xdr:ext cx="469265" cy="259080"/>
    <xdr:sp macro="" textlink="">
      <xdr:nvSpPr>
        <xdr:cNvPr id="732" name="n_2mainValue【児童館】&#10;一人当たり面積">
          <a:extLst>
            <a:ext uri="{FF2B5EF4-FFF2-40B4-BE49-F238E27FC236}">
              <a16:creationId xmlns:a16="http://schemas.microsoft.com/office/drawing/2014/main" id="{E168BD42-E728-4F99-A205-A29D2F0A473A}"/>
            </a:ext>
          </a:extLst>
        </xdr:cNvPr>
        <xdr:cNvSpPr txBox="1"/>
      </xdr:nvSpPr>
      <xdr:spPr>
        <a:xfrm>
          <a:off x="20199350" y="148018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0.013</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86</xdr:row>
      <xdr:rowOff>64770</xdr:rowOff>
    </xdr:from>
    <xdr:ext cx="469265" cy="258445"/>
    <xdr:sp macro="" textlink="">
      <xdr:nvSpPr>
        <xdr:cNvPr id="733" name="n_3mainValue【児童館】&#10;一人当たり面積">
          <a:extLst>
            <a:ext uri="{FF2B5EF4-FFF2-40B4-BE49-F238E27FC236}">
              <a16:creationId xmlns:a16="http://schemas.microsoft.com/office/drawing/2014/main" id="{669F35F7-C33D-40CF-A68F-5D49C62DD30C}"/>
            </a:ext>
          </a:extLst>
        </xdr:cNvPr>
        <xdr:cNvSpPr txBox="1"/>
      </xdr:nvSpPr>
      <xdr:spPr>
        <a:xfrm>
          <a:off x="19310350" y="1480947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86</xdr:row>
      <xdr:rowOff>64770</xdr:rowOff>
    </xdr:from>
    <xdr:ext cx="469265" cy="258445"/>
    <xdr:sp macro="" textlink="">
      <xdr:nvSpPr>
        <xdr:cNvPr id="734" name="n_4mainValue【児童館】&#10;一人当たり面積">
          <a:extLst>
            <a:ext uri="{FF2B5EF4-FFF2-40B4-BE49-F238E27FC236}">
              <a16:creationId xmlns:a16="http://schemas.microsoft.com/office/drawing/2014/main" id="{AC9DDFA6-1C87-4D38-B1BD-36A776C57DAF}"/>
            </a:ext>
          </a:extLst>
        </xdr:cNvPr>
        <xdr:cNvSpPr txBox="1"/>
      </xdr:nvSpPr>
      <xdr:spPr>
        <a:xfrm>
          <a:off x="18421350" y="1480947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0B0D2996-DB76-4264-9AF5-141B193AA63A}"/>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549FDAAC-045B-4540-8129-E01FE6987031}"/>
            </a:ext>
          </a:extLst>
        </xdr:cNvPr>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95C58648-37ED-4D97-8BDB-EABAA49A4429}"/>
            </a:ext>
          </a:extLst>
        </xdr:cNvPr>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3/26</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783C267E-E0AC-498D-A6B4-2EC12D663658}"/>
            </a:ext>
          </a:extLst>
        </xdr:cNvPr>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069110EE-9726-4FF3-82B6-11D088FBF131}"/>
            </a:ext>
          </a:extLst>
        </xdr:cNvPr>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3EE269BD-6A0A-48E1-BE53-961DA6D30D20}"/>
            </a:ext>
          </a:extLst>
        </xdr:cNvPr>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F6E5BF15-BAA2-4C9A-BA33-1926520A3974}"/>
            </a:ext>
          </a:extLst>
        </xdr:cNvPr>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17A764B8-1996-4740-A453-EC831E7A40BD}"/>
            </a:ext>
          </a:extLst>
        </xdr:cNvPr>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7815" cy="225425"/>
    <xdr:sp macro="" textlink="">
      <xdr:nvSpPr>
        <xdr:cNvPr id="743" name="テキスト ボックス 742">
          <a:extLst>
            <a:ext uri="{FF2B5EF4-FFF2-40B4-BE49-F238E27FC236}">
              <a16:creationId xmlns:a16="http://schemas.microsoft.com/office/drawing/2014/main" id="{F1A386E6-C673-4C6E-A679-9B831B043924}"/>
            </a:ext>
          </a:extLst>
        </xdr:cNvPr>
        <xdr:cNvSpPr txBox="1"/>
      </xdr:nvSpPr>
      <xdr:spPr>
        <a:xfrm>
          <a:off x="12407900" y="165735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a:extLst>
            <a:ext uri="{FF2B5EF4-FFF2-40B4-BE49-F238E27FC236}">
              <a16:creationId xmlns:a16="http://schemas.microsoft.com/office/drawing/2014/main" id="{E853C754-2E52-4038-84FB-85268D0BF1DA}"/>
            </a:ext>
          </a:extLst>
        </xdr:cNvPr>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110</xdr:row>
      <xdr:rowOff>48260</xdr:rowOff>
    </xdr:from>
    <xdr:ext cx="466725" cy="259080"/>
    <xdr:sp macro="" textlink="">
      <xdr:nvSpPr>
        <xdr:cNvPr id="745" name="テキスト ボックス 744">
          <a:extLst>
            <a:ext uri="{FF2B5EF4-FFF2-40B4-BE49-F238E27FC236}">
              <a16:creationId xmlns:a16="http://schemas.microsoft.com/office/drawing/2014/main" id="{81627A9F-FCE6-4DF6-95F1-05C5D8053234}"/>
            </a:ext>
          </a:extLst>
        </xdr:cNvPr>
        <xdr:cNvSpPr txBox="1"/>
      </xdr:nvSpPr>
      <xdr:spPr>
        <a:xfrm>
          <a:off x="11978640" y="18907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6" name="直線コネクタ 745">
          <a:extLst>
            <a:ext uri="{FF2B5EF4-FFF2-40B4-BE49-F238E27FC236}">
              <a16:creationId xmlns:a16="http://schemas.microsoft.com/office/drawing/2014/main" id="{99ECB791-53F4-404E-AE40-41E91B710666}"/>
            </a:ext>
          </a:extLst>
        </xdr:cNvPr>
        <xdr:cNvCxnSpPr/>
      </xdr:nvCxnSpPr>
      <xdr:spPr>
        <a:xfrm>
          <a:off x="12446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108</xdr:row>
      <xdr:rowOff>10160</xdr:rowOff>
    </xdr:from>
    <xdr:ext cx="466725" cy="259080"/>
    <xdr:sp macro="" textlink="">
      <xdr:nvSpPr>
        <xdr:cNvPr id="747" name="テキスト ボックス 746">
          <a:extLst>
            <a:ext uri="{FF2B5EF4-FFF2-40B4-BE49-F238E27FC236}">
              <a16:creationId xmlns:a16="http://schemas.microsoft.com/office/drawing/2014/main" id="{95F8EFF2-A908-4C8F-BE2F-DE48F1A4984C}"/>
            </a:ext>
          </a:extLst>
        </xdr:cNvPr>
        <xdr:cNvSpPr txBox="1"/>
      </xdr:nvSpPr>
      <xdr:spPr>
        <a:xfrm>
          <a:off x="11978640" y="18526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8" name="直線コネクタ 747">
          <a:extLst>
            <a:ext uri="{FF2B5EF4-FFF2-40B4-BE49-F238E27FC236}">
              <a16:creationId xmlns:a16="http://schemas.microsoft.com/office/drawing/2014/main" id="{1B9C9FAA-2D6E-44F1-B93C-688AB8605C02}"/>
            </a:ext>
          </a:extLst>
        </xdr:cNvPr>
        <xdr:cNvCxnSpPr/>
      </xdr:nvCxnSpPr>
      <xdr:spPr>
        <a:xfrm>
          <a:off x="12446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105</xdr:row>
      <xdr:rowOff>143510</xdr:rowOff>
    </xdr:from>
    <xdr:ext cx="403225" cy="258445"/>
    <xdr:sp macro="" textlink="">
      <xdr:nvSpPr>
        <xdr:cNvPr id="749" name="テキスト ボックス 748">
          <a:extLst>
            <a:ext uri="{FF2B5EF4-FFF2-40B4-BE49-F238E27FC236}">
              <a16:creationId xmlns:a16="http://schemas.microsoft.com/office/drawing/2014/main" id="{35679319-A78D-44FF-A17D-295F6EBC5F39}"/>
            </a:ext>
          </a:extLst>
        </xdr:cNvPr>
        <xdr:cNvSpPr txBox="1"/>
      </xdr:nvSpPr>
      <xdr:spPr>
        <a:xfrm>
          <a:off x="12042775" y="1814576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0" name="直線コネクタ 749">
          <a:extLst>
            <a:ext uri="{FF2B5EF4-FFF2-40B4-BE49-F238E27FC236}">
              <a16:creationId xmlns:a16="http://schemas.microsoft.com/office/drawing/2014/main" id="{D7ADB751-E486-4737-A125-A0858CBB6B30}"/>
            </a:ext>
          </a:extLst>
        </xdr:cNvPr>
        <xdr:cNvCxnSpPr/>
      </xdr:nvCxnSpPr>
      <xdr:spPr>
        <a:xfrm>
          <a:off x="12446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103</xdr:row>
      <xdr:rowOff>105410</xdr:rowOff>
    </xdr:from>
    <xdr:ext cx="403225" cy="259080"/>
    <xdr:sp macro="" textlink="">
      <xdr:nvSpPr>
        <xdr:cNvPr id="751" name="テキスト ボックス 750">
          <a:extLst>
            <a:ext uri="{FF2B5EF4-FFF2-40B4-BE49-F238E27FC236}">
              <a16:creationId xmlns:a16="http://schemas.microsoft.com/office/drawing/2014/main" id="{6D1FD05A-825C-44D0-A962-6280AA3FAEF4}"/>
            </a:ext>
          </a:extLst>
        </xdr:cNvPr>
        <xdr:cNvSpPr txBox="1"/>
      </xdr:nvSpPr>
      <xdr:spPr>
        <a:xfrm>
          <a:off x="12042775" y="1776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2" name="直線コネクタ 751">
          <a:extLst>
            <a:ext uri="{FF2B5EF4-FFF2-40B4-BE49-F238E27FC236}">
              <a16:creationId xmlns:a16="http://schemas.microsoft.com/office/drawing/2014/main" id="{11DD33CC-0E9A-4171-86F3-397FA2B46FC3}"/>
            </a:ext>
          </a:extLst>
        </xdr:cNvPr>
        <xdr:cNvCxnSpPr/>
      </xdr:nvCxnSpPr>
      <xdr:spPr>
        <a:xfrm>
          <a:off x="12446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101</xdr:row>
      <xdr:rowOff>67310</xdr:rowOff>
    </xdr:from>
    <xdr:ext cx="403225" cy="259080"/>
    <xdr:sp macro="" textlink="">
      <xdr:nvSpPr>
        <xdr:cNvPr id="753" name="テキスト ボックス 752">
          <a:extLst>
            <a:ext uri="{FF2B5EF4-FFF2-40B4-BE49-F238E27FC236}">
              <a16:creationId xmlns:a16="http://schemas.microsoft.com/office/drawing/2014/main" id="{7254764E-CDDE-4B03-BF85-845A8F57A5A0}"/>
            </a:ext>
          </a:extLst>
        </xdr:cNvPr>
        <xdr:cNvSpPr txBox="1"/>
      </xdr:nvSpPr>
      <xdr:spPr>
        <a:xfrm>
          <a:off x="12042775" y="1738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4" name="直線コネクタ 753">
          <a:extLst>
            <a:ext uri="{FF2B5EF4-FFF2-40B4-BE49-F238E27FC236}">
              <a16:creationId xmlns:a16="http://schemas.microsoft.com/office/drawing/2014/main" id="{9CDCB149-762A-457F-A997-51C4D640EA2F}"/>
            </a:ext>
          </a:extLst>
        </xdr:cNvPr>
        <xdr:cNvCxnSpPr/>
      </xdr:nvCxnSpPr>
      <xdr:spPr>
        <a:xfrm>
          <a:off x="12446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99</xdr:row>
      <xdr:rowOff>29210</xdr:rowOff>
    </xdr:from>
    <xdr:ext cx="403225" cy="258445"/>
    <xdr:sp macro="" textlink="">
      <xdr:nvSpPr>
        <xdr:cNvPr id="755" name="テキスト ボックス 754">
          <a:extLst>
            <a:ext uri="{FF2B5EF4-FFF2-40B4-BE49-F238E27FC236}">
              <a16:creationId xmlns:a16="http://schemas.microsoft.com/office/drawing/2014/main" id="{4F21B790-1033-435C-869D-8522A2669B24}"/>
            </a:ext>
          </a:extLst>
        </xdr:cNvPr>
        <xdr:cNvSpPr txBox="1"/>
      </xdr:nvSpPr>
      <xdr:spPr>
        <a:xfrm>
          <a:off x="12042775" y="1700276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6" name="直線コネクタ 755">
          <a:extLst>
            <a:ext uri="{FF2B5EF4-FFF2-40B4-BE49-F238E27FC236}">
              <a16:creationId xmlns:a16="http://schemas.microsoft.com/office/drawing/2014/main" id="{EBA42F68-C9D2-4873-8123-CB0E8D2AA0B7}"/>
            </a:ext>
          </a:extLst>
        </xdr:cNvPr>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96</xdr:row>
      <xdr:rowOff>162560</xdr:rowOff>
    </xdr:from>
    <xdr:ext cx="338455" cy="259080"/>
    <xdr:sp macro="" textlink="">
      <xdr:nvSpPr>
        <xdr:cNvPr id="757" name="テキスト ボックス 756">
          <a:extLst>
            <a:ext uri="{FF2B5EF4-FFF2-40B4-BE49-F238E27FC236}">
              <a16:creationId xmlns:a16="http://schemas.microsoft.com/office/drawing/2014/main" id="{2B19A47F-F4C1-4DCF-8268-F8A639BAA14E}"/>
            </a:ext>
          </a:extLst>
        </xdr:cNvPr>
        <xdr:cNvSpPr txBox="1"/>
      </xdr:nvSpPr>
      <xdr:spPr>
        <a:xfrm>
          <a:off x="12106910" y="16621760"/>
          <a:ext cx="338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8" name="【公民館】&#10;有形固定資産減価償却率グラフ枠">
          <a:extLst>
            <a:ext uri="{FF2B5EF4-FFF2-40B4-BE49-F238E27FC236}">
              <a16:creationId xmlns:a16="http://schemas.microsoft.com/office/drawing/2014/main" id="{E9251681-EE03-4A2E-82BE-4EE05A92AF8D}"/>
            </a:ext>
          </a:extLst>
        </xdr:cNvPr>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100</xdr:row>
      <xdr:rowOff>3810</xdr:rowOff>
    </xdr:from>
    <xdr:to>
      <xdr:col>85</xdr:col>
      <xdr:colOff>126365</xdr:colOff>
      <xdr:row>108</xdr:row>
      <xdr:rowOff>152400</xdr:rowOff>
    </xdr:to>
    <xdr:cxnSp macro="">
      <xdr:nvCxnSpPr>
        <xdr:cNvPr id="759" name="直線コネクタ 758">
          <a:extLst>
            <a:ext uri="{FF2B5EF4-FFF2-40B4-BE49-F238E27FC236}">
              <a16:creationId xmlns:a16="http://schemas.microsoft.com/office/drawing/2014/main" id="{A7988638-65F6-4C0A-AC7E-4C16DF8C3E4B}"/>
            </a:ext>
          </a:extLst>
        </xdr:cNvPr>
        <xdr:cNvCxnSpPr/>
      </xdr:nvCxnSpPr>
      <xdr:spPr>
        <a:xfrm flipV="1">
          <a:off x="16318865" y="17148810"/>
          <a:ext cx="0" cy="15201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156210</xdr:rowOff>
    </xdr:from>
    <xdr:ext cx="469900" cy="258445"/>
    <xdr:sp macro="" textlink="">
      <xdr:nvSpPr>
        <xdr:cNvPr id="760" name="【公民館】&#10;有形固定資産減価償却率最小値テキスト">
          <a:extLst>
            <a:ext uri="{FF2B5EF4-FFF2-40B4-BE49-F238E27FC236}">
              <a16:creationId xmlns:a16="http://schemas.microsoft.com/office/drawing/2014/main" id="{FED774E0-042A-422C-9AA7-E1D4B9B63BA1}"/>
            </a:ext>
          </a:extLst>
        </xdr:cNvPr>
        <xdr:cNvSpPr txBox="1"/>
      </xdr:nvSpPr>
      <xdr:spPr>
        <a:xfrm>
          <a:off x="16357600" y="1867281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1" name="直線コネクタ 760">
          <a:extLst>
            <a:ext uri="{FF2B5EF4-FFF2-40B4-BE49-F238E27FC236}">
              <a16:creationId xmlns:a16="http://schemas.microsoft.com/office/drawing/2014/main" id="{289A742A-41F6-4588-B42A-7FAD8E8850FD}"/>
            </a:ext>
          </a:extLst>
        </xdr:cNvPr>
        <xdr:cNvCxnSpPr/>
      </xdr:nvCxnSpPr>
      <xdr:spPr>
        <a:xfrm>
          <a:off x="16230600" y="1866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121920</xdr:rowOff>
    </xdr:from>
    <xdr:ext cx="405130" cy="258445"/>
    <xdr:sp macro="" textlink="">
      <xdr:nvSpPr>
        <xdr:cNvPr id="762" name="【公民館】&#10;有形固定資産減価償却率最大値テキスト">
          <a:extLst>
            <a:ext uri="{FF2B5EF4-FFF2-40B4-BE49-F238E27FC236}">
              <a16:creationId xmlns:a16="http://schemas.microsoft.com/office/drawing/2014/main" id="{BBF0D192-FDBF-46F7-B84F-6F62763332C1}"/>
            </a:ext>
          </a:extLst>
        </xdr:cNvPr>
        <xdr:cNvSpPr txBox="1"/>
      </xdr:nvSpPr>
      <xdr:spPr>
        <a:xfrm>
          <a:off x="16357600" y="1692402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20.2</a:t>
          </a:r>
          <a:endParaRPr kumimoji="1" lang="ja-JP" altLang="en-US" sz="1000" b="1">
            <a:latin typeface="ＭＳ Ｐゴシック"/>
            <a:ea typeface="ＭＳ Ｐゴシック"/>
          </a:endParaRPr>
        </a:p>
      </xdr:txBody>
    </xdr:sp>
    <xdr:clientData/>
  </xdr:oneCellAnchor>
  <xdr:twoCellAnchor>
    <xdr:from>
      <xdr:col>85</xdr:col>
      <xdr:colOff>38100</xdr:colOff>
      <xdr:row>100</xdr:row>
      <xdr:rowOff>3810</xdr:rowOff>
    </xdr:from>
    <xdr:to>
      <xdr:col>86</xdr:col>
      <xdr:colOff>25400</xdr:colOff>
      <xdr:row>100</xdr:row>
      <xdr:rowOff>3810</xdr:rowOff>
    </xdr:to>
    <xdr:cxnSp macro="">
      <xdr:nvCxnSpPr>
        <xdr:cNvPr id="763" name="直線コネクタ 762">
          <a:extLst>
            <a:ext uri="{FF2B5EF4-FFF2-40B4-BE49-F238E27FC236}">
              <a16:creationId xmlns:a16="http://schemas.microsoft.com/office/drawing/2014/main" id="{5B13A215-4651-43C3-9ACF-36443AD52EB4}"/>
            </a:ext>
          </a:extLst>
        </xdr:cNvPr>
        <xdr:cNvCxnSpPr/>
      </xdr:nvCxnSpPr>
      <xdr:spPr>
        <a:xfrm>
          <a:off x="16230600" y="171488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132080</xdr:rowOff>
    </xdr:from>
    <xdr:ext cx="405130" cy="258445"/>
    <xdr:sp macro="" textlink="">
      <xdr:nvSpPr>
        <xdr:cNvPr id="764" name="【公民館】&#10;有形固定資産減価償却率平均値テキスト">
          <a:extLst>
            <a:ext uri="{FF2B5EF4-FFF2-40B4-BE49-F238E27FC236}">
              <a16:creationId xmlns:a16="http://schemas.microsoft.com/office/drawing/2014/main" id="{64CA9B0F-E4BF-4A25-80E0-A452E9CC0DEF}"/>
            </a:ext>
          </a:extLst>
        </xdr:cNvPr>
        <xdr:cNvSpPr txBox="1"/>
      </xdr:nvSpPr>
      <xdr:spPr>
        <a:xfrm>
          <a:off x="16357600" y="17962880"/>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104</xdr:row>
      <xdr:rowOff>153035</xdr:rowOff>
    </xdr:from>
    <xdr:to>
      <xdr:col>85</xdr:col>
      <xdr:colOff>177800</xdr:colOff>
      <xdr:row>105</xdr:row>
      <xdr:rowOff>83185</xdr:rowOff>
    </xdr:to>
    <xdr:sp macro="" textlink="">
      <xdr:nvSpPr>
        <xdr:cNvPr id="765" name="フローチャート: 判断 764">
          <a:extLst>
            <a:ext uri="{FF2B5EF4-FFF2-40B4-BE49-F238E27FC236}">
              <a16:creationId xmlns:a16="http://schemas.microsoft.com/office/drawing/2014/main" id="{EFFDB3FC-8E66-4878-9076-EAA7BCCAF32B}"/>
            </a:ext>
          </a:extLst>
        </xdr:cNvPr>
        <xdr:cNvSpPr/>
      </xdr:nvSpPr>
      <xdr:spPr>
        <a:xfrm>
          <a:off x="16268700" y="1798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160655</xdr:rowOff>
    </xdr:from>
    <xdr:to>
      <xdr:col>81</xdr:col>
      <xdr:colOff>101600</xdr:colOff>
      <xdr:row>105</xdr:row>
      <xdr:rowOff>90805</xdr:rowOff>
    </xdr:to>
    <xdr:sp macro="" textlink="">
      <xdr:nvSpPr>
        <xdr:cNvPr id="766" name="フローチャート: 判断 765">
          <a:extLst>
            <a:ext uri="{FF2B5EF4-FFF2-40B4-BE49-F238E27FC236}">
              <a16:creationId xmlns:a16="http://schemas.microsoft.com/office/drawing/2014/main" id="{B1782359-895F-45E4-ACD8-28C3D97ABA25}"/>
            </a:ext>
          </a:extLst>
        </xdr:cNvPr>
        <xdr:cNvSpPr/>
      </xdr:nvSpPr>
      <xdr:spPr>
        <a:xfrm>
          <a:off x="15430500" y="1799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143510</xdr:rowOff>
    </xdr:from>
    <xdr:to>
      <xdr:col>76</xdr:col>
      <xdr:colOff>165100</xdr:colOff>
      <xdr:row>105</xdr:row>
      <xdr:rowOff>73660</xdr:rowOff>
    </xdr:to>
    <xdr:sp macro="" textlink="">
      <xdr:nvSpPr>
        <xdr:cNvPr id="767" name="フローチャート: 判断 766">
          <a:extLst>
            <a:ext uri="{FF2B5EF4-FFF2-40B4-BE49-F238E27FC236}">
              <a16:creationId xmlns:a16="http://schemas.microsoft.com/office/drawing/2014/main" id="{66AE5D00-5B92-4C8E-9994-4C2604F99E25}"/>
            </a:ext>
          </a:extLst>
        </xdr:cNvPr>
        <xdr:cNvSpPr/>
      </xdr:nvSpPr>
      <xdr:spPr>
        <a:xfrm>
          <a:off x="14541500" y="1797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126365</xdr:rowOff>
    </xdr:from>
    <xdr:to>
      <xdr:col>72</xdr:col>
      <xdr:colOff>38100</xdr:colOff>
      <xdr:row>105</xdr:row>
      <xdr:rowOff>56515</xdr:rowOff>
    </xdr:to>
    <xdr:sp macro="" textlink="">
      <xdr:nvSpPr>
        <xdr:cNvPr id="768" name="フローチャート: 判断 767">
          <a:extLst>
            <a:ext uri="{FF2B5EF4-FFF2-40B4-BE49-F238E27FC236}">
              <a16:creationId xmlns:a16="http://schemas.microsoft.com/office/drawing/2014/main" id="{457A96DD-B586-4464-BAAA-765C915972FF}"/>
            </a:ext>
          </a:extLst>
        </xdr:cNvPr>
        <xdr:cNvSpPr/>
      </xdr:nvSpPr>
      <xdr:spPr>
        <a:xfrm>
          <a:off x="13652500" y="1795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6350</xdr:rowOff>
    </xdr:from>
    <xdr:to>
      <xdr:col>67</xdr:col>
      <xdr:colOff>101600</xdr:colOff>
      <xdr:row>105</xdr:row>
      <xdr:rowOff>107950</xdr:rowOff>
    </xdr:to>
    <xdr:sp macro="" textlink="">
      <xdr:nvSpPr>
        <xdr:cNvPr id="769" name="フローチャート: 判断 768">
          <a:extLst>
            <a:ext uri="{FF2B5EF4-FFF2-40B4-BE49-F238E27FC236}">
              <a16:creationId xmlns:a16="http://schemas.microsoft.com/office/drawing/2014/main" id="{1FABFE03-5DCD-41B5-B45C-C3EB59E82C4D}"/>
            </a:ext>
          </a:extLst>
        </xdr:cNvPr>
        <xdr:cNvSpPr/>
      </xdr:nvSpPr>
      <xdr:spPr>
        <a:xfrm>
          <a:off x="12763500" y="1800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770" name="テキスト ボックス 769">
          <a:extLst>
            <a:ext uri="{FF2B5EF4-FFF2-40B4-BE49-F238E27FC236}">
              <a16:creationId xmlns:a16="http://schemas.microsoft.com/office/drawing/2014/main" id="{45904F5C-AF02-4DAC-8574-0C4AA20F6CCA}"/>
            </a:ext>
          </a:extLst>
        </xdr:cNvPr>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62000" cy="259080"/>
    <xdr:sp macro="" textlink="">
      <xdr:nvSpPr>
        <xdr:cNvPr id="771" name="テキスト ボックス 770">
          <a:extLst>
            <a:ext uri="{FF2B5EF4-FFF2-40B4-BE49-F238E27FC236}">
              <a16:creationId xmlns:a16="http://schemas.microsoft.com/office/drawing/2014/main" id="{62861721-DAF0-42CC-84CB-6BDC0E6334A9}"/>
            </a:ext>
          </a:extLst>
        </xdr:cNvPr>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772" name="テキスト ボックス 771">
          <a:extLst>
            <a:ext uri="{FF2B5EF4-FFF2-40B4-BE49-F238E27FC236}">
              <a16:creationId xmlns:a16="http://schemas.microsoft.com/office/drawing/2014/main" id="{AEA1A9C7-77D7-4DC9-B748-A3ACC2EF15C0}"/>
            </a:ext>
          </a:extLst>
        </xdr:cNvPr>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111</xdr:row>
      <xdr:rowOff>16510</xdr:rowOff>
    </xdr:from>
    <xdr:ext cx="762000" cy="259080"/>
    <xdr:sp macro="" textlink="">
      <xdr:nvSpPr>
        <xdr:cNvPr id="773" name="テキスト ボックス 772">
          <a:extLst>
            <a:ext uri="{FF2B5EF4-FFF2-40B4-BE49-F238E27FC236}">
              <a16:creationId xmlns:a16="http://schemas.microsoft.com/office/drawing/2014/main" id="{E3E741A0-4FA0-4462-8C7B-73ABA2A4970D}"/>
            </a:ext>
          </a:extLst>
        </xdr:cNvPr>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62000" cy="259080"/>
    <xdr:sp macro="" textlink="">
      <xdr:nvSpPr>
        <xdr:cNvPr id="774" name="テキスト ボックス 773">
          <a:extLst>
            <a:ext uri="{FF2B5EF4-FFF2-40B4-BE49-F238E27FC236}">
              <a16:creationId xmlns:a16="http://schemas.microsoft.com/office/drawing/2014/main" id="{179F42B9-21C2-4012-9518-3155774DA23D}"/>
            </a:ext>
          </a:extLst>
        </xdr:cNvPr>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101</xdr:row>
      <xdr:rowOff>101600</xdr:rowOff>
    </xdr:from>
    <xdr:to>
      <xdr:col>85</xdr:col>
      <xdr:colOff>177800</xdr:colOff>
      <xdr:row>102</xdr:row>
      <xdr:rowOff>31750</xdr:rowOff>
    </xdr:to>
    <xdr:sp macro="" textlink="">
      <xdr:nvSpPr>
        <xdr:cNvPr id="775" name="楕円 774">
          <a:extLst>
            <a:ext uri="{FF2B5EF4-FFF2-40B4-BE49-F238E27FC236}">
              <a16:creationId xmlns:a16="http://schemas.microsoft.com/office/drawing/2014/main" id="{F1AB5821-2222-4E1F-AED4-9EFACF1069E1}"/>
            </a:ext>
          </a:extLst>
        </xdr:cNvPr>
        <xdr:cNvSpPr/>
      </xdr:nvSpPr>
      <xdr:spPr>
        <a:xfrm>
          <a:off x="16268700" y="1741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124460</xdr:rowOff>
    </xdr:from>
    <xdr:ext cx="405130" cy="259080"/>
    <xdr:sp macro="" textlink="">
      <xdr:nvSpPr>
        <xdr:cNvPr id="776" name="【公民館】&#10;有形固定資産減価償却率該当値テキスト">
          <a:extLst>
            <a:ext uri="{FF2B5EF4-FFF2-40B4-BE49-F238E27FC236}">
              <a16:creationId xmlns:a16="http://schemas.microsoft.com/office/drawing/2014/main" id="{DB52FD7B-A43F-4513-B854-4F7827F5B14A}"/>
            </a:ext>
          </a:extLst>
        </xdr:cNvPr>
        <xdr:cNvSpPr txBox="1"/>
      </xdr:nvSpPr>
      <xdr:spPr>
        <a:xfrm>
          <a:off x="16357600" y="172694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102</xdr:row>
      <xdr:rowOff>4445</xdr:rowOff>
    </xdr:from>
    <xdr:to>
      <xdr:col>81</xdr:col>
      <xdr:colOff>101600</xdr:colOff>
      <xdr:row>102</xdr:row>
      <xdr:rowOff>106045</xdr:rowOff>
    </xdr:to>
    <xdr:sp macro="" textlink="">
      <xdr:nvSpPr>
        <xdr:cNvPr id="777" name="楕円 776">
          <a:extLst>
            <a:ext uri="{FF2B5EF4-FFF2-40B4-BE49-F238E27FC236}">
              <a16:creationId xmlns:a16="http://schemas.microsoft.com/office/drawing/2014/main" id="{4A23A81D-59BB-46B2-B404-063C358A84E5}"/>
            </a:ext>
          </a:extLst>
        </xdr:cNvPr>
        <xdr:cNvSpPr/>
      </xdr:nvSpPr>
      <xdr:spPr>
        <a:xfrm>
          <a:off x="15430500" y="1749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152400</xdr:rowOff>
    </xdr:from>
    <xdr:to>
      <xdr:col>85</xdr:col>
      <xdr:colOff>127000</xdr:colOff>
      <xdr:row>102</xdr:row>
      <xdr:rowOff>55245</xdr:rowOff>
    </xdr:to>
    <xdr:cxnSp macro="">
      <xdr:nvCxnSpPr>
        <xdr:cNvPr id="778" name="直線コネクタ 777">
          <a:extLst>
            <a:ext uri="{FF2B5EF4-FFF2-40B4-BE49-F238E27FC236}">
              <a16:creationId xmlns:a16="http://schemas.microsoft.com/office/drawing/2014/main" id="{CA6642AC-DEB3-40F7-8B32-258E3E4C741C}"/>
            </a:ext>
          </a:extLst>
        </xdr:cNvPr>
        <xdr:cNvCxnSpPr/>
      </xdr:nvCxnSpPr>
      <xdr:spPr>
        <a:xfrm flipV="1">
          <a:off x="15481300" y="17468850"/>
          <a:ext cx="83820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120650</xdr:rowOff>
    </xdr:from>
    <xdr:to>
      <xdr:col>76</xdr:col>
      <xdr:colOff>165100</xdr:colOff>
      <xdr:row>102</xdr:row>
      <xdr:rowOff>50800</xdr:rowOff>
    </xdr:to>
    <xdr:sp macro="" textlink="">
      <xdr:nvSpPr>
        <xdr:cNvPr id="779" name="楕円 778">
          <a:extLst>
            <a:ext uri="{FF2B5EF4-FFF2-40B4-BE49-F238E27FC236}">
              <a16:creationId xmlns:a16="http://schemas.microsoft.com/office/drawing/2014/main" id="{68055243-C474-4D89-8A7A-EC9750F696E9}"/>
            </a:ext>
          </a:extLst>
        </xdr:cNvPr>
        <xdr:cNvSpPr/>
      </xdr:nvSpPr>
      <xdr:spPr>
        <a:xfrm>
          <a:off x="14541500" y="1743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0</xdr:rowOff>
    </xdr:from>
    <xdr:to>
      <xdr:col>81</xdr:col>
      <xdr:colOff>50800</xdr:colOff>
      <xdr:row>102</xdr:row>
      <xdr:rowOff>55245</xdr:rowOff>
    </xdr:to>
    <xdr:cxnSp macro="">
      <xdr:nvCxnSpPr>
        <xdr:cNvPr id="780" name="直線コネクタ 779">
          <a:extLst>
            <a:ext uri="{FF2B5EF4-FFF2-40B4-BE49-F238E27FC236}">
              <a16:creationId xmlns:a16="http://schemas.microsoft.com/office/drawing/2014/main" id="{5D697D2B-DF59-4343-B6E3-700A3EB9DEE5}"/>
            </a:ext>
          </a:extLst>
        </xdr:cNvPr>
        <xdr:cNvCxnSpPr/>
      </xdr:nvCxnSpPr>
      <xdr:spPr>
        <a:xfrm>
          <a:off x="14592300" y="17487900"/>
          <a:ext cx="8890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25400</xdr:rowOff>
    </xdr:from>
    <xdr:to>
      <xdr:col>72</xdr:col>
      <xdr:colOff>38100</xdr:colOff>
      <xdr:row>103</xdr:row>
      <xdr:rowOff>127000</xdr:rowOff>
    </xdr:to>
    <xdr:sp macro="" textlink="">
      <xdr:nvSpPr>
        <xdr:cNvPr id="781" name="楕円 780">
          <a:extLst>
            <a:ext uri="{FF2B5EF4-FFF2-40B4-BE49-F238E27FC236}">
              <a16:creationId xmlns:a16="http://schemas.microsoft.com/office/drawing/2014/main" id="{2F13E663-0E5B-4A80-8BA2-7439CFEE4D77}"/>
            </a:ext>
          </a:extLst>
        </xdr:cNvPr>
        <xdr:cNvSpPr/>
      </xdr:nvSpPr>
      <xdr:spPr>
        <a:xfrm>
          <a:off x="13652500" y="1768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0</xdr:rowOff>
    </xdr:from>
    <xdr:to>
      <xdr:col>76</xdr:col>
      <xdr:colOff>114300</xdr:colOff>
      <xdr:row>103</xdr:row>
      <xdr:rowOff>76200</xdr:rowOff>
    </xdr:to>
    <xdr:cxnSp macro="">
      <xdr:nvCxnSpPr>
        <xdr:cNvPr id="782" name="直線コネクタ 781">
          <a:extLst>
            <a:ext uri="{FF2B5EF4-FFF2-40B4-BE49-F238E27FC236}">
              <a16:creationId xmlns:a16="http://schemas.microsoft.com/office/drawing/2014/main" id="{6E713C78-A35A-4987-B519-DEC3222C9E2D}"/>
            </a:ext>
          </a:extLst>
        </xdr:cNvPr>
        <xdr:cNvCxnSpPr/>
      </xdr:nvCxnSpPr>
      <xdr:spPr>
        <a:xfrm flipV="1">
          <a:off x="13703300" y="17487900"/>
          <a:ext cx="889000" cy="247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74930</xdr:rowOff>
    </xdr:from>
    <xdr:to>
      <xdr:col>67</xdr:col>
      <xdr:colOff>101600</xdr:colOff>
      <xdr:row>106</xdr:row>
      <xdr:rowOff>5080</xdr:rowOff>
    </xdr:to>
    <xdr:sp macro="" textlink="">
      <xdr:nvSpPr>
        <xdr:cNvPr id="783" name="楕円 782">
          <a:extLst>
            <a:ext uri="{FF2B5EF4-FFF2-40B4-BE49-F238E27FC236}">
              <a16:creationId xmlns:a16="http://schemas.microsoft.com/office/drawing/2014/main" id="{9867BEA1-9628-4DEA-99DE-22655B3443B8}"/>
            </a:ext>
          </a:extLst>
        </xdr:cNvPr>
        <xdr:cNvSpPr/>
      </xdr:nvSpPr>
      <xdr:spPr>
        <a:xfrm>
          <a:off x="12763500" y="1807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76200</xdr:rowOff>
    </xdr:from>
    <xdr:to>
      <xdr:col>71</xdr:col>
      <xdr:colOff>177800</xdr:colOff>
      <xdr:row>105</xdr:row>
      <xdr:rowOff>125730</xdr:rowOff>
    </xdr:to>
    <xdr:cxnSp macro="">
      <xdr:nvCxnSpPr>
        <xdr:cNvPr id="784" name="直線コネクタ 783">
          <a:extLst>
            <a:ext uri="{FF2B5EF4-FFF2-40B4-BE49-F238E27FC236}">
              <a16:creationId xmlns:a16="http://schemas.microsoft.com/office/drawing/2014/main" id="{F4D0CE64-684A-4B42-B6E6-B2E979BE0F63}"/>
            </a:ext>
          </a:extLst>
        </xdr:cNvPr>
        <xdr:cNvCxnSpPr/>
      </xdr:nvCxnSpPr>
      <xdr:spPr>
        <a:xfrm flipV="1">
          <a:off x="12814300" y="17735550"/>
          <a:ext cx="889000" cy="392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105</xdr:row>
      <xdr:rowOff>81915</xdr:rowOff>
    </xdr:from>
    <xdr:ext cx="405130" cy="259080"/>
    <xdr:sp macro="" textlink="">
      <xdr:nvSpPr>
        <xdr:cNvPr id="785" name="n_1aveValue【公民館】&#10;有形固定資産減価償却率">
          <a:extLst>
            <a:ext uri="{FF2B5EF4-FFF2-40B4-BE49-F238E27FC236}">
              <a16:creationId xmlns:a16="http://schemas.microsoft.com/office/drawing/2014/main" id="{2E9A30E4-B792-49A8-B148-21592B40692E}"/>
            </a:ext>
          </a:extLst>
        </xdr:cNvPr>
        <xdr:cNvSpPr txBox="1"/>
      </xdr:nvSpPr>
      <xdr:spPr>
        <a:xfrm>
          <a:off x="15266035" y="180841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67.1</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105</xdr:row>
      <xdr:rowOff>64770</xdr:rowOff>
    </xdr:from>
    <xdr:ext cx="404495" cy="258445"/>
    <xdr:sp macro="" textlink="">
      <xdr:nvSpPr>
        <xdr:cNvPr id="786" name="n_2aveValue【公民館】&#10;有形固定資産減価償却率">
          <a:extLst>
            <a:ext uri="{FF2B5EF4-FFF2-40B4-BE49-F238E27FC236}">
              <a16:creationId xmlns:a16="http://schemas.microsoft.com/office/drawing/2014/main" id="{FC723CA5-FA98-40EE-976F-64CB021B21EF}"/>
            </a:ext>
          </a:extLst>
        </xdr:cNvPr>
        <xdr:cNvSpPr txBox="1"/>
      </xdr:nvSpPr>
      <xdr:spPr>
        <a:xfrm>
          <a:off x="14389735" y="1806702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66.2</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105</xdr:row>
      <xdr:rowOff>47625</xdr:rowOff>
    </xdr:from>
    <xdr:ext cx="404495" cy="259080"/>
    <xdr:sp macro="" textlink="">
      <xdr:nvSpPr>
        <xdr:cNvPr id="787" name="n_3aveValue【公民館】&#10;有形固定資産減価償却率">
          <a:extLst>
            <a:ext uri="{FF2B5EF4-FFF2-40B4-BE49-F238E27FC236}">
              <a16:creationId xmlns:a16="http://schemas.microsoft.com/office/drawing/2014/main" id="{26FD3181-F455-483E-AB0D-BF939DE85E77}"/>
            </a:ext>
          </a:extLst>
        </xdr:cNvPr>
        <xdr:cNvSpPr txBox="1"/>
      </xdr:nvSpPr>
      <xdr:spPr>
        <a:xfrm>
          <a:off x="13500735" y="1804987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103</xdr:row>
      <xdr:rowOff>124460</xdr:rowOff>
    </xdr:from>
    <xdr:ext cx="404495" cy="259080"/>
    <xdr:sp macro="" textlink="">
      <xdr:nvSpPr>
        <xdr:cNvPr id="788" name="n_4aveValue【公民館】&#10;有形固定資産減価償却率">
          <a:extLst>
            <a:ext uri="{FF2B5EF4-FFF2-40B4-BE49-F238E27FC236}">
              <a16:creationId xmlns:a16="http://schemas.microsoft.com/office/drawing/2014/main" id="{CF42BFEC-F8BD-4669-A928-3EE86B42CE4C}"/>
            </a:ext>
          </a:extLst>
        </xdr:cNvPr>
        <xdr:cNvSpPr txBox="1"/>
      </xdr:nvSpPr>
      <xdr:spPr>
        <a:xfrm>
          <a:off x="12611735" y="1778381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100</xdr:row>
      <xdr:rowOff>122555</xdr:rowOff>
    </xdr:from>
    <xdr:ext cx="405130" cy="258445"/>
    <xdr:sp macro="" textlink="">
      <xdr:nvSpPr>
        <xdr:cNvPr id="789" name="n_1mainValue【公民館】&#10;有形固定資産減価償却率">
          <a:extLst>
            <a:ext uri="{FF2B5EF4-FFF2-40B4-BE49-F238E27FC236}">
              <a16:creationId xmlns:a16="http://schemas.microsoft.com/office/drawing/2014/main" id="{A71FF69A-97A3-483B-95A9-2F25278E8FB9}"/>
            </a:ext>
          </a:extLst>
        </xdr:cNvPr>
        <xdr:cNvSpPr txBox="1"/>
      </xdr:nvSpPr>
      <xdr:spPr>
        <a:xfrm>
          <a:off x="15266035" y="1726755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40.9</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100</xdr:row>
      <xdr:rowOff>67310</xdr:rowOff>
    </xdr:from>
    <xdr:ext cx="404495" cy="259080"/>
    <xdr:sp macro="" textlink="">
      <xdr:nvSpPr>
        <xdr:cNvPr id="790" name="n_2mainValue【公民館】&#10;有形固定資産減価償却率">
          <a:extLst>
            <a:ext uri="{FF2B5EF4-FFF2-40B4-BE49-F238E27FC236}">
              <a16:creationId xmlns:a16="http://schemas.microsoft.com/office/drawing/2014/main" id="{FB7143C4-C8FB-44FA-9BB0-A7ADC49B0927}"/>
            </a:ext>
          </a:extLst>
        </xdr:cNvPr>
        <xdr:cNvSpPr txBox="1"/>
      </xdr:nvSpPr>
      <xdr:spPr>
        <a:xfrm>
          <a:off x="14389735" y="1721231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38.0</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101</xdr:row>
      <xdr:rowOff>143510</xdr:rowOff>
    </xdr:from>
    <xdr:ext cx="404495" cy="258445"/>
    <xdr:sp macro="" textlink="">
      <xdr:nvSpPr>
        <xdr:cNvPr id="791" name="n_3mainValue【公民館】&#10;有形固定資産減価償却率">
          <a:extLst>
            <a:ext uri="{FF2B5EF4-FFF2-40B4-BE49-F238E27FC236}">
              <a16:creationId xmlns:a16="http://schemas.microsoft.com/office/drawing/2014/main" id="{3467AC1A-9E87-498D-A00D-80C1D33C5E03}"/>
            </a:ext>
          </a:extLst>
        </xdr:cNvPr>
        <xdr:cNvSpPr txBox="1"/>
      </xdr:nvSpPr>
      <xdr:spPr>
        <a:xfrm>
          <a:off x="13500735" y="1745996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51.0</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105</xdr:row>
      <xdr:rowOff>167640</xdr:rowOff>
    </xdr:from>
    <xdr:ext cx="404495" cy="258445"/>
    <xdr:sp macro="" textlink="">
      <xdr:nvSpPr>
        <xdr:cNvPr id="792" name="n_4mainValue【公民館】&#10;有形固定資産減価償却率">
          <a:extLst>
            <a:ext uri="{FF2B5EF4-FFF2-40B4-BE49-F238E27FC236}">
              <a16:creationId xmlns:a16="http://schemas.microsoft.com/office/drawing/2014/main" id="{199B84B0-F819-43AB-98AE-1B2C83F99410}"/>
            </a:ext>
          </a:extLst>
        </xdr:cNvPr>
        <xdr:cNvSpPr txBox="1"/>
      </xdr:nvSpPr>
      <xdr:spPr>
        <a:xfrm>
          <a:off x="12611735" y="1816989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3" name="正方形/長方形 792">
          <a:extLst>
            <a:ext uri="{FF2B5EF4-FFF2-40B4-BE49-F238E27FC236}">
              <a16:creationId xmlns:a16="http://schemas.microsoft.com/office/drawing/2014/main" id="{C6F3C267-E421-4BB5-97FD-F55B32C13451}"/>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4" name="正方形/長方形 793">
          <a:extLst>
            <a:ext uri="{FF2B5EF4-FFF2-40B4-BE49-F238E27FC236}">
              <a16:creationId xmlns:a16="http://schemas.microsoft.com/office/drawing/2014/main" id="{0FF29841-7D33-4839-B5EE-2BD8B1338C31}"/>
            </a:ext>
          </a:extLst>
        </xdr:cNvPr>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5" name="正方形/長方形 794">
          <a:extLst>
            <a:ext uri="{FF2B5EF4-FFF2-40B4-BE49-F238E27FC236}">
              <a16:creationId xmlns:a16="http://schemas.microsoft.com/office/drawing/2014/main" id="{6FDDDEB4-AD0E-4C1A-9960-9AF297F9D703}"/>
            </a:ext>
          </a:extLst>
        </xdr:cNvPr>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6" name="正方形/長方形 795">
          <a:extLst>
            <a:ext uri="{FF2B5EF4-FFF2-40B4-BE49-F238E27FC236}">
              <a16:creationId xmlns:a16="http://schemas.microsoft.com/office/drawing/2014/main" id="{CD9809DA-9941-4E62-AE77-B19CEA1573F8}"/>
            </a:ext>
          </a:extLst>
        </xdr:cNvPr>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7" name="正方形/長方形 796">
          <a:extLst>
            <a:ext uri="{FF2B5EF4-FFF2-40B4-BE49-F238E27FC236}">
              <a16:creationId xmlns:a16="http://schemas.microsoft.com/office/drawing/2014/main" id="{96FA3A84-4FA2-4C1B-9145-18CBDA920D0F}"/>
            </a:ext>
          </a:extLst>
        </xdr:cNvPr>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8" name="正方形/長方形 797">
          <a:extLst>
            <a:ext uri="{FF2B5EF4-FFF2-40B4-BE49-F238E27FC236}">
              <a16:creationId xmlns:a16="http://schemas.microsoft.com/office/drawing/2014/main" id="{BF763CDC-98DC-475D-945C-4E47C626611E}"/>
            </a:ext>
          </a:extLst>
        </xdr:cNvPr>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9" name="正方形/長方形 798">
          <a:extLst>
            <a:ext uri="{FF2B5EF4-FFF2-40B4-BE49-F238E27FC236}">
              <a16:creationId xmlns:a16="http://schemas.microsoft.com/office/drawing/2014/main" id="{EFDDF953-F16F-4D48-B205-8878BDB3E222}"/>
            </a:ext>
          </a:extLst>
        </xdr:cNvPr>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0" name="正方形/長方形 799">
          <a:extLst>
            <a:ext uri="{FF2B5EF4-FFF2-40B4-BE49-F238E27FC236}">
              <a16:creationId xmlns:a16="http://schemas.microsoft.com/office/drawing/2014/main" id="{8293CDCC-2FE4-4BFA-931D-B2A4AC97448A}"/>
            </a:ext>
          </a:extLst>
        </xdr:cNvPr>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250" cy="225425"/>
    <xdr:sp macro="" textlink="">
      <xdr:nvSpPr>
        <xdr:cNvPr id="801" name="テキスト ボックス 800">
          <a:extLst>
            <a:ext uri="{FF2B5EF4-FFF2-40B4-BE49-F238E27FC236}">
              <a16:creationId xmlns:a16="http://schemas.microsoft.com/office/drawing/2014/main" id="{B099BFE4-FB20-4DD8-8724-E2D638B1455E}"/>
            </a:ext>
          </a:extLst>
        </xdr:cNvPr>
        <xdr:cNvSpPr txBox="1"/>
      </xdr:nvSpPr>
      <xdr:spPr>
        <a:xfrm>
          <a:off x="18249900" y="165735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2" name="直線コネクタ 801">
          <a:extLst>
            <a:ext uri="{FF2B5EF4-FFF2-40B4-BE49-F238E27FC236}">
              <a16:creationId xmlns:a16="http://schemas.microsoft.com/office/drawing/2014/main" id="{0AD006B8-C770-4EF1-8BB9-3B5D61B0C609}"/>
            </a:ext>
          </a:extLst>
        </xdr:cNvPr>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3" name="直線コネクタ 802">
          <a:extLst>
            <a:ext uri="{FF2B5EF4-FFF2-40B4-BE49-F238E27FC236}">
              <a16:creationId xmlns:a16="http://schemas.microsoft.com/office/drawing/2014/main" id="{445F3EFC-A04B-450A-9169-DEFDC32F19AB}"/>
            </a:ext>
          </a:extLst>
        </xdr:cNvPr>
        <xdr:cNvCxnSpPr/>
      </xdr:nvCxnSpPr>
      <xdr:spPr>
        <a:xfrm>
          <a:off x="18288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108</xdr:row>
      <xdr:rowOff>10160</xdr:rowOff>
    </xdr:from>
    <xdr:ext cx="466725" cy="259080"/>
    <xdr:sp macro="" textlink="">
      <xdr:nvSpPr>
        <xdr:cNvPr id="804" name="テキスト ボックス 803">
          <a:extLst>
            <a:ext uri="{FF2B5EF4-FFF2-40B4-BE49-F238E27FC236}">
              <a16:creationId xmlns:a16="http://schemas.microsoft.com/office/drawing/2014/main" id="{07F16EFF-7D93-4428-91E2-F0359196684A}"/>
            </a:ext>
          </a:extLst>
        </xdr:cNvPr>
        <xdr:cNvSpPr txBox="1"/>
      </xdr:nvSpPr>
      <xdr:spPr>
        <a:xfrm>
          <a:off x="17820640" y="18526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5" name="直線コネクタ 804">
          <a:extLst>
            <a:ext uri="{FF2B5EF4-FFF2-40B4-BE49-F238E27FC236}">
              <a16:creationId xmlns:a16="http://schemas.microsoft.com/office/drawing/2014/main" id="{C48F2ABB-55D1-4040-8DEE-F0D05687EEAA}"/>
            </a:ext>
          </a:extLst>
        </xdr:cNvPr>
        <xdr:cNvCxnSpPr/>
      </xdr:nvCxnSpPr>
      <xdr:spPr>
        <a:xfrm>
          <a:off x="18288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105</xdr:row>
      <xdr:rowOff>143510</xdr:rowOff>
    </xdr:from>
    <xdr:ext cx="466725" cy="258445"/>
    <xdr:sp macro="" textlink="">
      <xdr:nvSpPr>
        <xdr:cNvPr id="806" name="テキスト ボックス 805">
          <a:extLst>
            <a:ext uri="{FF2B5EF4-FFF2-40B4-BE49-F238E27FC236}">
              <a16:creationId xmlns:a16="http://schemas.microsoft.com/office/drawing/2014/main" id="{16A54079-52D5-46D6-A833-496B8248ABDA}"/>
            </a:ext>
          </a:extLst>
        </xdr:cNvPr>
        <xdr:cNvSpPr txBox="1"/>
      </xdr:nvSpPr>
      <xdr:spPr>
        <a:xfrm>
          <a:off x="17820640" y="18145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7" name="直線コネクタ 806">
          <a:extLst>
            <a:ext uri="{FF2B5EF4-FFF2-40B4-BE49-F238E27FC236}">
              <a16:creationId xmlns:a16="http://schemas.microsoft.com/office/drawing/2014/main" id="{AC3A0470-70ED-474D-8D8F-42E8FAFC9E85}"/>
            </a:ext>
          </a:extLst>
        </xdr:cNvPr>
        <xdr:cNvCxnSpPr/>
      </xdr:nvCxnSpPr>
      <xdr:spPr>
        <a:xfrm>
          <a:off x="18288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103</xdr:row>
      <xdr:rowOff>105410</xdr:rowOff>
    </xdr:from>
    <xdr:ext cx="466725" cy="259080"/>
    <xdr:sp macro="" textlink="">
      <xdr:nvSpPr>
        <xdr:cNvPr id="808" name="テキスト ボックス 807">
          <a:extLst>
            <a:ext uri="{FF2B5EF4-FFF2-40B4-BE49-F238E27FC236}">
              <a16:creationId xmlns:a16="http://schemas.microsoft.com/office/drawing/2014/main" id="{D37E49A1-6974-4AA7-B21B-D20C04B309A7}"/>
            </a:ext>
          </a:extLst>
        </xdr:cNvPr>
        <xdr:cNvSpPr txBox="1"/>
      </xdr:nvSpPr>
      <xdr:spPr>
        <a:xfrm>
          <a:off x="17820640" y="17764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9" name="直線コネクタ 808">
          <a:extLst>
            <a:ext uri="{FF2B5EF4-FFF2-40B4-BE49-F238E27FC236}">
              <a16:creationId xmlns:a16="http://schemas.microsoft.com/office/drawing/2014/main" id="{3459A062-45FA-4C71-A7A5-932E9A810685}"/>
            </a:ext>
          </a:extLst>
        </xdr:cNvPr>
        <xdr:cNvCxnSpPr/>
      </xdr:nvCxnSpPr>
      <xdr:spPr>
        <a:xfrm>
          <a:off x="18288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101</xdr:row>
      <xdr:rowOff>67310</xdr:rowOff>
    </xdr:from>
    <xdr:ext cx="466725" cy="259080"/>
    <xdr:sp macro="" textlink="">
      <xdr:nvSpPr>
        <xdr:cNvPr id="810" name="テキスト ボックス 809">
          <a:extLst>
            <a:ext uri="{FF2B5EF4-FFF2-40B4-BE49-F238E27FC236}">
              <a16:creationId xmlns:a16="http://schemas.microsoft.com/office/drawing/2014/main" id="{B9E38A94-E00A-414A-BD67-CEF74929080E}"/>
            </a:ext>
          </a:extLst>
        </xdr:cNvPr>
        <xdr:cNvSpPr txBox="1"/>
      </xdr:nvSpPr>
      <xdr:spPr>
        <a:xfrm>
          <a:off x="17820640" y="17383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1" name="直線コネクタ 810">
          <a:extLst>
            <a:ext uri="{FF2B5EF4-FFF2-40B4-BE49-F238E27FC236}">
              <a16:creationId xmlns:a16="http://schemas.microsoft.com/office/drawing/2014/main" id="{4345C243-A3C6-4918-BC82-030A8912EA15}"/>
            </a:ext>
          </a:extLst>
        </xdr:cNvPr>
        <xdr:cNvCxnSpPr/>
      </xdr:nvCxnSpPr>
      <xdr:spPr>
        <a:xfrm>
          <a:off x="18288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99</xdr:row>
      <xdr:rowOff>29210</xdr:rowOff>
    </xdr:from>
    <xdr:ext cx="466725" cy="258445"/>
    <xdr:sp macro="" textlink="">
      <xdr:nvSpPr>
        <xdr:cNvPr id="812" name="テキスト ボックス 811">
          <a:extLst>
            <a:ext uri="{FF2B5EF4-FFF2-40B4-BE49-F238E27FC236}">
              <a16:creationId xmlns:a16="http://schemas.microsoft.com/office/drawing/2014/main" id="{CEF1526C-951E-4747-877B-F90C8B200E7A}"/>
            </a:ext>
          </a:extLst>
        </xdr:cNvPr>
        <xdr:cNvSpPr txBox="1"/>
      </xdr:nvSpPr>
      <xdr:spPr>
        <a:xfrm>
          <a:off x="17820640" y="17002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3" name="直線コネクタ 812">
          <a:extLst>
            <a:ext uri="{FF2B5EF4-FFF2-40B4-BE49-F238E27FC236}">
              <a16:creationId xmlns:a16="http://schemas.microsoft.com/office/drawing/2014/main" id="{F3C76575-23B8-4595-8EB6-C78A1DEC36C9}"/>
            </a:ext>
          </a:extLst>
        </xdr:cNvPr>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6725" cy="259080"/>
    <xdr:sp macro="" textlink="">
      <xdr:nvSpPr>
        <xdr:cNvPr id="814" name="テキスト ボックス 813">
          <a:extLst>
            <a:ext uri="{FF2B5EF4-FFF2-40B4-BE49-F238E27FC236}">
              <a16:creationId xmlns:a16="http://schemas.microsoft.com/office/drawing/2014/main" id="{B58C0071-0F68-43A2-97E6-B38A43B19EBB}"/>
            </a:ext>
          </a:extLst>
        </xdr:cNvPr>
        <xdr:cNvSpPr txBox="1"/>
      </xdr:nvSpPr>
      <xdr:spPr>
        <a:xfrm>
          <a:off x="17820640" y="16621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5" name="【公民館】&#10;一人当たり面積グラフ枠">
          <a:extLst>
            <a:ext uri="{FF2B5EF4-FFF2-40B4-BE49-F238E27FC236}">
              <a16:creationId xmlns:a16="http://schemas.microsoft.com/office/drawing/2014/main" id="{8EADA1D8-9E03-4F9D-BD44-2B29FA639316}"/>
            </a:ext>
          </a:extLst>
        </xdr:cNvPr>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101</xdr:row>
      <xdr:rowOff>63500</xdr:rowOff>
    </xdr:from>
    <xdr:to>
      <xdr:col>116</xdr:col>
      <xdr:colOff>62865</xdr:colOff>
      <xdr:row>108</xdr:row>
      <xdr:rowOff>144780</xdr:rowOff>
    </xdr:to>
    <xdr:cxnSp macro="">
      <xdr:nvCxnSpPr>
        <xdr:cNvPr id="816" name="直線コネクタ 815">
          <a:extLst>
            <a:ext uri="{FF2B5EF4-FFF2-40B4-BE49-F238E27FC236}">
              <a16:creationId xmlns:a16="http://schemas.microsoft.com/office/drawing/2014/main" id="{6FC62A02-131D-4BD3-BA62-701A9D605F4F}"/>
            </a:ext>
          </a:extLst>
        </xdr:cNvPr>
        <xdr:cNvCxnSpPr/>
      </xdr:nvCxnSpPr>
      <xdr:spPr>
        <a:xfrm flipV="1">
          <a:off x="22160865" y="17379950"/>
          <a:ext cx="0" cy="12814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148590</xdr:rowOff>
    </xdr:from>
    <xdr:ext cx="469900" cy="259080"/>
    <xdr:sp macro="" textlink="">
      <xdr:nvSpPr>
        <xdr:cNvPr id="817" name="【公民館】&#10;一人当たり面積最小値テキスト">
          <a:extLst>
            <a:ext uri="{FF2B5EF4-FFF2-40B4-BE49-F238E27FC236}">
              <a16:creationId xmlns:a16="http://schemas.microsoft.com/office/drawing/2014/main" id="{01D5E82D-2618-4353-9D8D-22604BA95A30}"/>
            </a:ext>
          </a:extLst>
        </xdr:cNvPr>
        <xdr:cNvSpPr txBox="1"/>
      </xdr:nvSpPr>
      <xdr:spPr>
        <a:xfrm>
          <a:off x="22199600" y="186651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0.006</a:t>
          </a:r>
          <a:endParaRPr kumimoji="1" lang="ja-JP" altLang="en-US" sz="1000" b="1">
            <a:latin typeface="ＭＳ Ｐゴシック"/>
            <a:ea typeface="ＭＳ Ｐゴシック"/>
          </a:endParaRPr>
        </a:p>
      </xdr:txBody>
    </xdr:sp>
    <xdr:clientData/>
  </xdr:oneCellAnchor>
  <xdr:twoCellAnchor>
    <xdr:from>
      <xdr:col>115</xdr:col>
      <xdr:colOff>165100</xdr:colOff>
      <xdr:row>108</xdr:row>
      <xdr:rowOff>144780</xdr:rowOff>
    </xdr:from>
    <xdr:to>
      <xdr:col>116</xdr:col>
      <xdr:colOff>152400</xdr:colOff>
      <xdr:row>108</xdr:row>
      <xdr:rowOff>144780</xdr:rowOff>
    </xdr:to>
    <xdr:cxnSp macro="">
      <xdr:nvCxnSpPr>
        <xdr:cNvPr id="818" name="直線コネクタ 817">
          <a:extLst>
            <a:ext uri="{FF2B5EF4-FFF2-40B4-BE49-F238E27FC236}">
              <a16:creationId xmlns:a16="http://schemas.microsoft.com/office/drawing/2014/main" id="{69396CE5-83F3-4BB5-97D0-FAE24213679E}"/>
            </a:ext>
          </a:extLst>
        </xdr:cNvPr>
        <xdr:cNvCxnSpPr/>
      </xdr:nvCxnSpPr>
      <xdr:spPr>
        <a:xfrm>
          <a:off x="22072600" y="186613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10160</xdr:rowOff>
    </xdr:from>
    <xdr:ext cx="469900" cy="259080"/>
    <xdr:sp macro="" textlink="">
      <xdr:nvSpPr>
        <xdr:cNvPr id="819" name="【公民館】&#10;一人当たり面積最大値テキスト">
          <a:extLst>
            <a:ext uri="{FF2B5EF4-FFF2-40B4-BE49-F238E27FC236}">
              <a16:creationId xmlns:a16="http://schemas.microsoft.com/office/drawing/2014/main" id="{C29CF664-2705-4E2D-B4B0-2537449109D0}"/>
            </a:ext>
          </a:extLst>
        </xdr:cNvPr>
        <xdr:cNvSpPr txBox="1"/>
      </xdr:nvSpPr>
      <xdr:spPr>
        <a:xfrm>
          <a:off x="22199600" y="171551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1.015</a:t>
          </a:r>
          <a:endParaRPr kumimoji="1" lang="ja-JP" altLang="en-US" sz="1000" b="1">
            <a:latin typeface="ＭＳ Ｐゴシック"/>
            <a:ea typeface="ＭＳ Ｐゴシック"/>
          </a:endParaRPr>
        </a:p>
      </xdr:txBody>
    </xdr:sp>
    <xdr:clientData/>
  </xdr:oneCellAnchor>
  <xdr:twoCellAnchor>
    <xdr:from>
      <xdr:col>115</xdr:col>
      <xdr:colOff>165100</xdr:colOff>
      <xdr:row>101</xdr:row>
      <xdr:rowOff>63500</xdr:rowOff>
    </xdr:from>
    <xdr:to>
      <xdr:col>116</xdr:col>
      <xdr:colOff>152400</xdr:colOff>
      <xdr:row>101</xdr:row>
      <xdr:rowOff>63500</xdr:rowOff>
    </xdr:to>
    <xdr:cxnSp macro="">
      <xdr:nvCxnSpPr>
        <xdr:cNvPr id="820" name="直線コネクタ 819">
          <a:extLst>
            <a:ext uri="{FF2B5EF4-FFF2-40B4-BE49-F238E27FC236}">
              <a16:creationId xmlns:a16="http://schemas.microsoft.com/office/drawing/2014/main" id="{D104C089-0D4B-4E35-B658-650B0E57C408}"/>
            </a:ext>
          </a:extLst>
        </xdr:cNvPr>
        <xdr:cNvCxnSpPr/>
      </xdr:nvCxnSpPr>
      <xdr:spPr>
        <a:xfrm>
          <a:off x="22072600" y="173799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72390</xdr:rowOff>
    </xdr:from>
    <xdr:ext cx="469900" cy="259080"/>
    <xdr:sp macro="" textlink="">
      <xdr:nvSpPr>
        <xdr:cNvPr id="821" name="【公民館】&#10;一人当たり面積平均値テキスト">
          <a:extLst>
            <a:ext uri="{FF2B5EF4-FFF2-40B4-BE49-F238E27FC236}">
              <a16:creationId xmlns:a16="http://schemas.microsoft.com/office/drawing/2014/main" id="{499D51CC-F363-4155-8F7D-C1F41EFF154E}"/>
            </a:ext>
          </a:extLst>
        </xdr:cNvPr>
        <xdr:cNvSpPr txBox="1"/>
      </xdr:nvSpPr>
      <xdr:spPr>
        <a:xfrm>
          <a:off x="22199600" y="1807464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0.311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106</xdr:row>
      <xdr:rowOff>49530</xdr:rowOff>
    </xdr:from>
    <xdr:to>
      <xdr:col>116</xdr:col>
      <xdr:colOff>114300</xdr:colOff>
      <xdr:row>106</xdr:row>
      <xdr:rowOff>151130</xdr:rowOff>
    </xdr:to>
    <xdr:sp macro="" textlink="">
      <xdr:nvSpPr>
        <xdr:cNvPr id="822" name="フローチャート: 判断 821">
          <a:extLst>
            <a:ext uri="{FF2B5EF4-FFF2-40B4-BE49-F238E27FC236}">
              <a16:creationId xmlns:a16="http://schemas.microsoft.com/office/drawing/2014/main" id="{A05EF600-E491-4217-A88F-928684FF5B44}"/>
            </a:ext>
          </a:extLst>
        </xdr:cNvPr>
        <xdr:cNvSpPr/>
      </xdr:nvSpPr>
      <xdr:spPr>
        <a:xfrm>
          <a:off x="22110700" y="18223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44450</xdr:rowOff>
    </xdr:from>
    <xdr:to>
      <xdr:col>112</xdr:col>
      <xdr:colOff>38100</xdr:colOff>
      <xdr:row>106</xdr:row>
      <xdr:rowOff>146050</xdr:rowOff>
    </xdr:to>
    <xdr:sp macro="" textlink="">
      <xdr:nvSpPr>
        <xdr:cNvPr id="823" name="フローチャート: 判断 822">
          <a:extLst>
            <a:ext uri="{FF2B5EF4-FFF2-40B4-BE49-F238E27FC236}">
              <a16:creationId xmlns:a16="http://schemas.microsoft.com/office/drawing/2014/main" id="{9EAA5B25-DD02-4C61-B940-28F11F0979C3}"/>
            </a:ext>
          </a:extLst>
        </xdr:cNvPr>
        <xdr:cNvSpPr/>
      </xdr:nvSpPr>
      <xdr:spPr>
        <a:xfrm>
          <a:off x="21272500" y="1821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54610</xdr:rowOff>
    </xdr:from>
    <xdr:to>
      <xdr:col>107</xdr:col>
      <xdr:colOff>101600</xdr:colOff>
      <xdr:row>106</xdr:row>
      <xdr:rowOff>156210</xdr:rowOff>
    </xdr:to>
    <xdr:sp macro="" textlink="">
      <xdr:nvSpPr>
        <xdr:cNvPr id="824" name="フローチャート: 判断 823">
          <a:extLst>
            <a:ext uri="{FF2B5EF4-FFF2-40B4-BE49-F238E27FC236}">
              <a16:creationId xmlns:a16="http://schemas.microsoft.com/office/drawing/2014/main" id="{B8D12F3D-65EE-4054-BEDF-515E3C3490A4}"/>
            </a:ext>
          </a:extLst>
        </xdr:cNvPr>
        <xdr:cNvSpPr/>
      </xdr:nvSpPr>
      <xdr:spPr>
        <a:xfrm>
          <a:off x="20383500" y="1822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54610</xdr:rowOff>
    </xdr:from>
    <xdr:to>
      <xdr:col>102</xdr:col>
      <xdr:colOff>165100</xdr:colOff>
      <xdr:row>106</xdr:row>
      <xdr:rowOff>156210</xdr:rowOff>
    </xdr:to>
    <xdr:sp macro="" textlink="">
      <xdr:nvSpPr>
        <xdr:cNvPr id="825" name="フローチャート: 判断 824">
          <a:extLst>
            <a:ext uri="{FF2B5EF4-FFF2-40B4-BE49-F238E27FC236}">
              <a16:creationId xmlns:a16="http://schemas.microsoft.com/office/drawing/2014/main" id="{A8D22848-ACBE-427E-9DE9-CFF41A8778C3}"/>
            </a:ext>
          </a:extLst>
        </xdr:cNvPr>
        <xdr:cNvSpPr/>
      </xdr:nvSpPr>
      <xdr:spPr>
        <a:xfrm>
          <a:off x="19494500" y="1822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57150</xdr:rowOff>
    </xdr:from>
    <xdr:to>
      <xdr:col>98</xdr:col>
      <xdr:colOff>38100</xdr:colOff>
      <xdr:row>106</xdr:row>
      <xdr:rowOff>158750</xdr:rowOff>
    </xdr:to>
    <xdr:sp macro="" textlink="">
      <xdr:nvSpPr>
        <xdr:cNvPr id="826" name="フローチャート: 判断 825">
          <a:extLst>
            <a:ext uri="{FF2B5EF4-FFF2-40B4-BE49-F238E27FC236}">
              <a16:creationId xmlns:a16="http://schemas.microsoft.com/office/drawing/2014/main" id="{B0A61FF6-520C-42EE-ABE1-F8FB892A24CA}"/>
            </a:ext>
          </a:extLst>
        </xdr:cNvPr>
        <xdr:cNvSpPr/>
      </xdr:nvSpPr>
      <xdr:spPr>
        <a:xfrm>
          <a:off x="18605500" y="1823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2000" cy="259080"/>
    <xdr:sp macro="" textlink="">
      <xdr:nvSpPr>
        <xdr:cNvPr id="827" name="テキスト ボックス 826">
          <a:extLst>
            <a:ext uri="{FF2B5EF4-FFF2-40B4-BE49-F238E27FC236}">
              <a16:creationId xmlns:a16="http://schemas.microsoft.com/office/drawing/2014/main" id="{94D9F234-D6D5-4A42-B1CD-966CE943AFB1}"/>
            </a:ext>
          </a:extLst>
        </xdr:cNvPr>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177800</xdr:colOff>
      <xdr:row>111</xdr:row>
      <xdr:rowOff>16510</xdr:rowOff>
    </xdr:from>
    <xdr:ext cx="762000" cy="259080"/>
    <xdr:sp macro="" textlink="">
      <xdr:nvSpPr>
        <xdr:cNvPr id="828" name="テキスト ボックス 827">
          <a:extLst>
            <a:ext uri="{FF2B5EF4-FFF2-40B4-BE49-F238E27FC236}">
              <a16:creationId xmlns:a16="http://schemas.microsoft.com/office/drawing/2014/main" id="{A16FDA97-FDF1-4A80-B4C1-681A8BF52585}"/>
            </a:ext>
          </a:extLst>
        </xdr:cNvPr>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62000" cy="259080"/>
    <xdr:sp macro="" textlink="">
      <xdr:nvSpPr>
        <xdr:cNvPr id="829" name="テキスト ボックス 828">
          <a:extLst>
            <a:ext uri="{FF2B5EF4-FFF2-40B4-BE49-F238E27FC236}">
              <a16:creationId xmlns:a16="http://schemas.microsoft.com/office/drawing/2014/main" id="{823193A1-EA0B-4C3D-A17F-4CA5B5DA4584}"/>
            </a:ext>
          </a:extLst>
        </xdr:cNvPr>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830" name="テキスト ボックス 829">
          <a:extLst>
            <a:ext uri="{FF2B5EF4-FFF2-40B4-BE49-F238E27FC236}">
              <a16:creationId xmlns:a16="http://schemas.microsoft.com/office/drawing/2014/main" id="{80D5040F-EFD1-490A-84FB-F1D5278C7710}"/>
            </a:ext>
          </a:extLst>
        </xdr:cNvPr>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177800</xdr:colOff>
      <xdr:row>111</xdr:row>
      <xdr:rowOff>16510</xdr:rowOff>
    </xdr:from>
    <xdr:ext cx="762000" cy="259080"/>
    <xdr:sp macro="" textlink="">
      <xdr:nvSpPr>
        <xdr:cNvPr id="831" name="テキスト ボックス 830">
          <a:extLst>
            <a:ext uri="{FF2B5EF4-FFF2-40B4-BE49-F238E27FC236}">
              <a16:creationId xmlns:a16="http://schemas.microsoft.com/office/drawing/2014/main" id="{D6DD60F0-385A-4320-A41E-9901DA641176}"/>
            </a:ext>
          </a:extLst>
        </xdr:cNvPr>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106</xdr:row>
      <xdr:rowOff>80010</xdr:rowOff>
    </xdr:from>
    <xdr:to>
      <xdr:col>116</xdr:col>
      <xdr:colOff>114300</xdr:colOff>
      <xdr:row>107</xdr:row>
      <xdr:rowOff>10160</xdr:rowOff>
    </xdr:to>
    <xdr:sp macro="" textlink="">
      <xdr:nvSpPr>
        <xdr:cNvPr id="832" name="楕円 831">
          <a:extLst>
            <a:ext uri="{FF2B5EF4-FFF2-40B4-BE49-F238E27FC236}">
              <a16:creationId xmlns:a16="http://schemas.microsoft.com/office/drawing/2014/main" id="{37E949FC-B66C-4861-AB29-914F68FBB7C7}"/>
            </a:ext>
          </a:extLst>
        </xdr:cNvPr>
        <xdr:cNvSpPr/>
      </xdr:nvSpPr>
      <xdr:spPr>
        <a:xfrm>
          <a:off x="22110700" y="18253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58420</xdr:rowOff>
    </xdr:from>
    <xdr:ext cx="469900" cy="259080"/>
    <xdr:sp macro="" textlink="">
      <xdr:nvSpPr>
        <xdr:cNvPr id="833" name="【公民館】&#10;一人当たり面積該当値テキスト">
          <a:extLst>
            <a:ext uri="{FF2B5EF4-FFF2-40B4-BE49-F238E27FC236}">
              <a16:creationId xmlns:a16="http://schemas.microsoft.com/office/drawing/2014/main" id="{7B4951A5-3356-4807-87F7-75C5819A0A09}"/>
            </a:ext>
          </a:extLst>
        </xdr:cNvPr>
        <xdr:cNvSpPr txBox="1"/>
      </xdr:nvSpPr>
      <xdr:spPr>
        <a:xfrm>
          <a:off x="22199600" y="182321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0.287</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106</xdr:row>
      <xdr:rowOff>17780</xdr:rowOff>
    </xdr:from>
    <xdr:to>
      <xdr:col>112</xdr:col>
      <xdr:colOff>38100</xdr:colOff>
      <xdr:row>106</xdr:row>
      <xdr:rowOff>119380</xdr:rowOff>
    </xdr:to>
    <xdr:sp macro="" textlink="">
      <xdr:nvSpPr>
        <xdr:cNvPr id="834" name="楕円 833">
          <a:extLst>
            <a:ext uri="{FF2B5EF4-FFF2-40B4-BE49-F238E27FC236}">
              <a16:creationId xmlns:a16="http://schemas.microsoft.com/office/drawing/2014/main" id="{EFADDD7F-98B8-473E-9818-555B58221A60}"/>
            </a:ext>
          </a:extLst>
        </xdr:cNvPr>
        <xdr:cNvSpPr/>
      </xdr:nvSpPr>
      <xdr:spPr>
        <a:xfrm>
          <a:off x="21272500" y="1819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68580</xdr:rowOff>
    </xdr:from>
    <xdr:to>
      <xdr:col>116</xdr:col>
      <xdr:colOff>63500</xdr:colOff>
      <xdr:row>106</xdr:row>
      <xdr:rowOff>130810</xdr:rowOff>
    </xdr:to>
    <xdr:cxnSp macro="">
      <xdr:nvCxnSpPr>
        <xdr:cNvPr id="835" name="直線コネクタ 834">
          <a:extLst>
            <a:ext uri="{FF2B5EF4-FFF2-40B4-BE49-F238E27FC236}">
              <a16:creationId xmlns:a16="http://schemas.microsoft.com/office/drawing/2014/main" id="{89EC8A09-83A9-4451-A39B-D27EDAFDD19C}"/>
            </a:ext>
          </a:extLst>
        </xdr:cNvPr>
        <xdr:cNvCxnSpPr/>
      </xdr:nvCxnSpPr>
      <xdr:spPr>
        <a:xfrm>
          <a:off x="21323300" y="18242280"/>
          <a:ext cx="83820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25400</xdr:rowOff>
    </xdr:from>
    <xdr:to>
      <xdr:col>107</xdr:col>
      <xdr:colOff>101600</xdr:colOff>
      <xdr:row>106</xdr:row>
      <xdr:rowOff>127000</xdr:rowOff>
    </xdr:to>
    <xdr:sp macro="" textlink="">
      <xdr:nvSpPr>
        <xdr:cNvPr id="836" name="楕円 835">
          <a:extLst>
            <a:ext uri="{FF2B5EF4-FFF2-40B4-BE49-F238E27FC236}">
              <a16:creationId xmlns:a16="http://schemas.microsoft.com/office/drawing/2014/main" id="{8B143051-BED7-4C81-99F7-44BAC6167B94}"/>
            </a:ext>
          </a:extLst>
        </xdr:cNvPr>
        <xdr:cNvSpPr/>
      </xdr:nvSpPr>
      <xdr:spPr>
        <a:xfrm>
          <a:off x="20383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68580</xdr:rowOff>
    </xdr:from>
    <xdr:to>
      <xdr:col>111</xdr:col>
      <xdr:colOff>177800</xdr:colOff>
      <xdr:row>106</xdr:row>
      <xdr:rowOff>76200</xdr:rowOff>
    </xdr:to>
    <xdr:cxnSp macro="">
      <xdr:nvCxnSpPr>
        <xdr:cNvPr id="837" name="直線コネクタ 836">
          <a:extLst>
            <a:ext uri="{FF2B5EF4-FFF2-40B4-BE49-F238E27FC236}">
              <a16:creationId xmlns:a16="http://schemas.microsoft.com/office/drawing/2014/main" id="{DC61961A-E933-41B2-9180-AEE4BA1A69D1}"/>
            </a:ext>
          </a:extLst>
        </xdr:cNvPr>
        <xdr:cNvCxnSpPr/>
      </xdr:nvCxnSpPr>
      <xdr:spPr>
        <a:xfrm flipV="1">
          <a:off x="20434300" y="1824228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88900</xdr:rowOff>
    </xdr:from>
    <xdr:to>
      <xdr:col>102</xdr:col>
      <xdr:colOff>165100</xdr:colOff>
      <xdr:row>105</xdr:row>
      <xdr:rowOff>19050</xdr:rowOff>
    </xdr:to>
    <xdr:sp macro="" textlink="">
      <xdr:nvSpPr>
        <xdr:cNvPr id="838" name="楕円 837">
          <a:extLst>
            <a:ext uri="{FF2B5EF4-FFF2-40B4-BE49-F238E27FC236}">
              <a16:creationId xmlns:a16="http://schemas.microsoft.com/office/drawing/2014/main" id="{1030A860-CD7D-477C-9D88-C801267DE468}"/>
            </a:ext>
          </a:extLst>
        </xdr:cNvPr>
        <xdr:cNvSpPr/>
      </xdr:nvSpPr>
      <xdr:spPr>
        <a:xfrm>
          <a:off x="19494500" y="1791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139700</xdr:rowOff>
    </xdr:from>
    <xdr:to>
      <xdr:col>107</xdr:col>
      <xdr:colOff>50800</xdr:colOff>
      <xdr:row>106</xdr:row>
      <xdr:rowOff>76200</xdr:rowOff>
    </xdr:to>
    <xdr:cxnSp macro="">
      <xdr:nvCxnSpPr>
        <xdr:cNvPr id="839" name="直線コネクタ 838">
          <a:extLst>
            <a:ext uri="{FF2B5EF4-FFF2-40B4-BE49-F238E27FC236}">
              <a16:creationId xmlns:a16="http://schemas.microsoft.com/office/drawing/2014/main" id="{F58E76BD-A8A1-4E45-AE73-B036B863FF2E}"/>
            </a:ext>
          </a:extLst>
        </xdr:cNvPr>
        <xdr:cNvCxnSpPr/>
      </xdr:nvCxnSpPr>
      <xdr:spPr>
        <a:xfrm>
          <a:off x="19545300" y="17970500"/>
          <a:ext cx="889000" cy="279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99060</xdr:rowOff>
    </xdr:from>
    <xdr:to>
      <xdr:col>98</xdr:col>
      <xdr:colOff>38100</xdr:colOff>
      <xdr:row>105</xdr:row>
      <xdr:rowOff>29210</xdr:rowOff>
    </xdr:to>
    <xdr:sp macro="" textlink="">
      <xdr:nvSpPr>
        <xdr:cNvPr id="840" name="楕円 839">
          <a:extLst>
            <a:ext uri="{FF2B5EF4-FFF2-40B4-BE49-F238E27FC236}">
              <a16:creationId xmlns:a16="http://schemas.microsoft.com/office/drawing/2014/main" id="{1B97A6C0-44AF-4E0C-B145-4AB4893EAF82}"/>
            </a:ext>
          </a:extLst>
        </xdr:cNvPr>
        <xdr:cNvSpPr/>
      </xdr:nvSpPr>
      <xdr:spPr>
        <a:xfrm>
          <a:off x="18605500" y="1792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139700</xdr:rowOff>
    </xdr:from>
    <xdr:to>
      <xdr:col>102</xdr:col>
      <xdr:colOff>114300</xdr:colOff>
      <xdr:row>104</xdr:row>
      <xdr:rowOff>149860</xdr:rowOff>
    </xdr:to>
    <xdr:cxnSp macro="">
      <xdr:nvCxnSpPr>
        <xdr:cNvPr id="841" name="直線コネクタ 840">
          <a:extLst>
            <a:ext uri="{FF2B5EF4-FFF2-40B4-BE49-F238E27FC236}">
              <a16:creationId xmlns:a16="http://schemas.microsoft.com/office/drawing/2014/main" id="{04BA827A-3A3E-4656-9220-1CF14DD4C758}"/>
            </a:ext>
          </a:extLst>
        </xdr:cNvPr>
        <xdr:cNvCxnSpPr/>
      </xdr:nvCxnSpPr>
      <xdr:spPr>
        <a:xfrm flipV="1">
          <a:off x="18656300" y="17970500"/>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106</xdr:row>
      <xdr:rowOff>137160</xdr:rowOff>
    </xdr:from>
    <xdr:ext cx="469900" cy="259080"/>
    <xdr:sp macro="" textlink="">
      <xdr:nvSpPr>
        <xdr:cNvPr id="842" name="n_1aveValue【公民館】&#10;一人当たり面積">
          <a:extLst>
            <a:ext uri="{FF2B5EF4-FFF2-40B4-BE49-F238E27FC236}">
              <a16:creationId xmlns:a16="http://schemas.microsoft.com/office/drawing/2014/main" id="{2EAC0BFC-4577-45B6-A235-DA6CDC4E00E4}"/>
            </a:ext>
          </a:extLst>
        </xdr:cNvPr>
        <xdr:cNvSpPr txBox="1"/>
      </xdr:nvSpPr>
      <xdr:spPr>
        <a:xfrm>
          <a:off x="21075650" y="183108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0.315</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106</xdr:row>
      <xdr:rowOff>147320</xdr:rowOff>
    </xdr:from>
    <xdr:ext cx="469265" cy="259080"/>
    <xdr:sp macro="" textlink="">
      <xdr:nvSpPr>
        <xdr:cNvPr id="843" name="n_2aveValue【公民館】&#10;一人当たり面積">
          <a:extLst>
            <a:ext uri="{FF2B5EF4-FFF2-40B4-BE49-F238E27FC236}">
              <a16:creationId xmlns:a16="http://schemas.microsoft.com/office/drawing/2014/main" id="{A649B4B1-4531-42DC-A917-B448E4787796}"/>
            </a:ext>
          </a:extLst>
        </xdr:cNvPr>
        <xdr:cNvSpPr txBox="1"/>
      </xdr:nvSpPr>
      <xdr:spPr>
        <a:xfrm>
          <a:off x="20199350" y="1832102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0.307</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106</xdr:row>
      <xdr:rowOff>147320</xdr:rowOff>
    </xdr:from>
    <xdr:ext cx="469265" cy="259080"/>
    <xdr:sp macro="" textlink="">
      <xdr:nvSpPr>
        <xdr:cNvPr id="844" name="n_3aveValue【公民館】&#10;一人当たり面積">
          <a:extLst>
            <a:ext uri="{FF2B5EF4-FFF2-40B4-BE49-F238E27FC236}">
              <a16:creationId xmlns:a16="http://schemas.microsoft.com/office/drawing/2014/main" id="{80F7DC2F-6CA0-4D12-9851-A5A6E112429B}"/>
            </a:ext>
          </a:extLst>
        </xdr:cNvPr>
        <xdr:cNvSpPr txBox="1"/>
      </xdr:nvSpPr>
      <xdr:spPr>
        <a:xfrm>
          <a:off x="19310350" y="1832102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0.307</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106</xdr:row>
      <xdr:rowOff>149860</xdr:rowOff>
    </xdr:from>
    <xdr:ext cx="469265" cy="259080"/>
    <xdr:sp macro="" textlink="">
      <xdr:nvSpPr>
        <xdr:cNvPr id="845" name="n_4aveValue【公民館】&#10;一人当たり面積">
          <a:extLst>
            <a:ext uri="{FF2B5EF4-FFF2-40B4-BE49-F238E27FC236}">
              <a16:creationId xmlns:a16="http://schemas.microsoft.com/office/drawing/2014/main" id="{2A74C138-7CE8-4EBB-8C7E-4349E98009F7}"/>
            </a:ext>
          </a:extLst>
        </xdr:cNvPr>
        <xdr:cNvSpPr txBox="1"/>
      </xdr:nvSpPr>
      <xdr:spPr>
        <a:xfrm>
          <a:off x="18421350" y="1832356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0.305</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104</xdr:row>
      <xdr:rowOff>135890</xdr:rowOff>
    </xdr:from>
    <xdr:ext cx="469900" cy="259080"/>
    <xdr:sp macro="" textlink="">
      <xdr:nvSpPr>
        <xdr:cNvPr id="846" name="n_1mainValue【公民館】&#10;一人当たり面積">
          <a:extLst>
            <a:ext uri="{FF2B5EF4-FFF2-40B4-BE49-F238E27FC236}">
              <a16:creationId xmlns:a16="http://schemas.microsoft.com/office/drawing/2014/main" id="{CE5288BD-2602-4AEA-9E5E-6E32F3CB7C4B}"/>
            </a:ext>
          </a:extLst>
        </xdr:cNvPr>
        <xdr:cNvSpPr txBox="1"/>
      </xdr:nvSpPr>
      <xdr:spPr>
        <a:xfrm>
          <a:off x="21075650" y="179666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0.336</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104</xdr:row>
      <xdr:rowOff>143510</xdr:rowOff>
    </xdr:from>
    <xdr:ext cx="469265" cy="258445"/>
    <xdr:sp macro="" textlink="">
      <xdr:nvSpPr>
        <xdr:cNvPr id="847" name="n_2mainValue【公民館】&#10;一人当たり面積">
          <a:extLst>
            <a:ext uri="{FF2B5EF4-FFF2-40B4-BE49-F238E27FC236}">
              <a16:creationId xmlns:a16="http://schemas.microsoft.com/office/drawing/2014/main" id="{03C8C70A-453D-464C-9ACE-7D9B1FAA0897}"/>
            </a:ext>
          </a:extLst>
        </xdr:cNvPr>
        <xdr:cNvSpPr txBox="1"/>
      </xdr:nvSpPr>
      <xdr:spPr>
        <a:xfrm>
          <a:off x="20199350" y="1797431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0.330</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103</xdr:row>
      <xdr:rowOff>35560</xdr:rowOff>
    </xdr:from>
    <xdr:ext cx="469265" cy="259080"/>
    <xdr:sp macro="" textlink="">
      <xdr:nvSpPr>
        <xdr:cNvPr id="848" name="n_3mainValue【公民館】&#10;一人当たり面積">
          <a:extLst>
            <a:ext uri="{FF2B5EF4-FFF2-40B4-BE49-F238E27FC236}">
              <a16:creationId xmlns:a16="http://schemas.microsoft.com/office/drawing/2014/main" id="{819F8B66-2396-414F-8CBD-9A41DEAD1349}"/>
            </a:ext>
          </a:extLst>
        </xdr:cNvPr>
        <xdr:cNvSpPr txBox="1"/>
      </xdr:nvSpPr>
      <xdr:spPr>
        <a:xfrm>
          <a:off x="19310350" y="1769491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0.550</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103</xdr:row>
      <xdr:rowOff>45720</xdr:rowOff>
    </xdr:from>
    <xdr:ext cx="469265" cy="259080"/>
    <xdr:sp macro="" textlink="">
      <xdr:nvSpPr>
        <xdr:cNvPr id="849" name="n_4mainValue【公民館】&#10;一人当たり面積">
          <a:extLst>
            <a:ext uri="{FF2B5EF4-FFF2-40B4-BE49-F238E27FC236}">
              <a16:creationId xmlns:a16="http://schemas.microsoft.com/office/drawing/2014/main" id="{6004BF1F-CE0B-4795-BC28-96D2A1BE5CAC}"/>
            </a:ext>
          </a:extLst>
        </xdr:cNvPr>
        <xdr:cNvSpPr txBox="1"/>
      </xdr:nvSpPr>
      <xdr:spPr>
        <a:xfrm>
          <a:off x="18421350" y="1770507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0.542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0" name="正方形/長方形 849">
          <a:extLst>
            <a:ext uri="{FF2B5EF4-FFF2-40B4-BE49-F238E27FC236}">
              <a16:creationId xmlns:a16="http://schemas.microsoft.com/office/drawing/2014/main" id="{923C9C19-357B-4B35-9030-B14C720BA85F}"/>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1" name="正方形/長方形 850">
          <a:extLst>
            <a:ext uri="{FF2B5EF4-FFF2-40B4-BE49-F238E27FC236}">
              <a16:creationId xmlns:a16="http://schemas.microsoft.com/office/drawing/2014/main" id="{C6013378-8898-4B68-86BD-C11F9458E2A4}"/>
            </a:ext>
          </a:extLst>
        </xdr:cNvPr>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2" name="テキスト ボックス 851">
          <a:extLst>
            <a:ext uri="{FF2B5EF4-FFF2-40B4-BE49-F238E27FC236}">
              <a16:creationId xmlns:a16="http://schemas.microsoft.com/office/drawing/2014/main" id="{897CFFE9-324B-4851-AF68-EDDE8411112F}"/>
            </a:ext>
          </a:extLst>
        </xdr:cNvPr>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schemeClr val="dk1"/>
              </a:solidFill>
              <a:effectLst/>
              <a:uLnTx/>
              <a:uFillTx/>
              <a:latin typeface="ＭＳ Ｐゴシック"/>
              <a:ea typeface="ＭＳ Ｐゴシック"/>
              <a:cs typeface="+mn-cs"/>
            </a:rPr>
            <a:t>　</a:t>
          </a: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有形固定資産減価償却率が類似団体の平均を下回っているのは学校施設及び公民館であり、それ以外の類型は類似団体の平均より高い状況である。</a:t>
          </a: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道路は、類似団体で2番目に面積が広いこともあり、人口に対しての資産が多いため、持続可能な財政運営の観点から新規投資は極力控え、更新投資へ切り替えているところである。</a:t>
          </a: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橋りょう・トンネルは、長寿命化計画に基づき、国の支援を受けながら点検や改修を行う。</a:t>
          </a: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公営住宅の多くは耐用年数を経過しており、長寿命化計画に基づく改修に取り組んでいる。</a:t>
          </a: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保育所・認定こども園は、適正配置基本方針に基づき、統廃合を進めている。</a:t>
          </a:r>
          <a:endPar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endParaRPr>
        </a:p>
        <a:p>
          <a:endParaRPr kumimoji="1" lang="ja-JP" altLang="en-US" sz="1300">
            <a:latin typeface="ＭＳ Ｐゴシック"/>
            <a:ea typeface="ＭＳ Ｐ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02189E3-3E78-402C-B4E5-FAAE4C8044D4}"/>
            </a:ext>
          </a:extLst>
        </xdr:cNvPr>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75C8608-90D7-4666-A998-D5A65151D87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96413FD-C63D-48DC-95F0-0787D2C6209A}"/>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5A1D483-160D-48D0-9A5B-0051CCF22115}"/>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A9F8082-9A13-4044-84E7-31FE28B6AFC4}"/>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2DF6493-2D1F-46C4-A01B-7CD6BA602D0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40F0F0F-DAD7-482B-9BFD-C5BC07D8369A}"/>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A8191BB-3CE9-4AAF-BD8A-94F21D73DEFF}"/>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9AC4BF7-0A71-4A59-9031-7DD03031836D}"/>
            </a:ext>
          </a:extLst>
        </xdr:cNvPr>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4B7E2E5-F1EC-47AB-AC20-BFB35FE70B89}"/>
            </a:ext>
          </a:extLst>
        </xdr:cNvPr>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17,164
16,585
646.20
16,406,892
16,073,488
257,684
9,498,610
12,364,061</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E90FCD2-418B-4D50-BCFE-5D439FBA4DA5}"/>
            </a:ext>
          </a:extLst>
        </xdr:cNvPr>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52BEFF7-73FB-42DF-8D27-E057D0AA2117}"/>
            </a:ext>
          </a:extLst>
        </xdr:cNvPr>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3228EB6-6D4C-4A9E-920E-E1A2930CA8B7}"/>
            </a:ext>
          </a:extLst>
        </xdr:cNvPr>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12.2
37.0</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426C4E1-D392-4C8D-A984-941F009209DD}"/>
            </a:ext>
          </a:extLst>
        </xdr:cNvPr>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6ADDA6E-258F-48A2-956A-73C6F2D2D57C}"/>
            </a:ext>
          </a:extLst>
        </xdr:cNvPr>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CF7CFFD-1B1B-4030-9051-F809E489D8B1}"/>
            </a:ext>
          </a:extLst>
        </xdr:cNvPr>
        <xdr:cNvSpPr/>
      </xdr:nvSpPr>
      <xdr:spPr>
        <a:xfrm>
          <a:off x="7175500" y="1714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R05  Ⅳ</a:t>
          </a:r>
          <a:r>
            <a:rPr kumimoji="1" lang="ja-JP" altLang="en-US" sz="1100" b="1">
              <a:solidFill>
                <a:srgbClr val="000000"/>
              </a:solidFill>
              <a:latin typeface="ＭＳ ゴシック"/>
              <a:ea typeface="ＭＳ ゴシック"/>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2D68F7F-2FB0-4591-8B1F-4E34B6F0DE2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B80E7F0-D04F-48B2-AFD6-E6873BAD0AD7}"/>
            </a:ext>
          </a:extLst>
        </xdr:cNvPr>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A8B5FBC-2F39-4317-BDA1-43D4F4C0812E}"/>
            </a:ext>
          </a:extLst>
        </xdr:cNvPr>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9940531-2CD1-44C2-85C6-DD38A2771138}"/>
            </a:ext>
          </a:extLst>
        </xdr:cNvPr>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CA50014-D627-4FED-9FE8-800BD4083361}"/>
            </a:ext>
          </a:extLst>
        </xdr:cNvPr>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E39F3E5-2889-4E04-BC5D-8D7DA34145F7}"/>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099BC69-C9DD-47A1-A918-AFD3919F37EE}"/>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54BF871-A2FA-4326-8F95-C1F59A075A45}"/>
            </a:ext>
          </a:extLst>
        </xdr:cNvPr>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59D271D-93F9-427B-8BE5-FE31F073BE28}"/>
            </a:ext>
          </a:extLst>
        </xdr:cNvPr>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CBAD3BB-D8E0-4057-BEA1-1B617E8BA252}"/>
            </a:ext>
          </a:extLst>
        </xdr:cNvPr>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C20CDA8-5C78-457A-A7C7-17022EA0D6EB}"/>
            </a:ext>
          </a:extLst>
        </xdr:cNvPr>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350" cy="259080"/>
    <xdr:sp macro="" textlink="">
      <xdr:nvSpPr>
        <xdr:cNvPr id="29" name="テキスト ボックス 28">
          <a:extLst>
            <a:ext uri="{FF2B5EF4-FFF2-40B4-BE49-F238E27FC236}">
              <a16:creationId xmlns:a16="http://schemas.microsoft.com/office/drawing/2014/main" id="{8F732EA3-E8F3-4BC3-B0E5-A76311D34542}"/>
            </a:ext>
          </a:extLst>
        </xdr:cNvPr>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470" cy="259080"/>
    <xdr:sp macro="" textlink="">
      <xdr:nvSpPr>
        <xdr:cNvPr id="30" name="テキスト ボックス 29">
          <a:extLst>
            <a:ext uri="{FF2B5EF4-FFF2-40B4-BE49-F238E27FC236}">
              <a16:creationId xmlns:a16="http://schemas.microsoft.com/office/drawing/2014/main" id="{83CE8FF5-EDE0-4E69-970E-6A5EFD9AEC86}"/>
            </a:ext>
          </a:extLst>
        </xdr:cNvPr>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9080"/>
    <xdr:sp macro="" textlink="">
      <xdr:nvSpPr>
        <xdr:cNvPr id="31" name="テキスト ボックス 30">
          <a:extLst>
            <a:ext uri="{FF2B5EF4-FFF2-40B4-BE49-F238E27FC236}">
              <a16:creationId xmlns:a16="http://schemas.microsoft.com/office/drawing/2014/main" id="{4591751D-7B51-4D2A-BB4E-372715D021B6}"/>
            </a:ext>
          </a:extLst>
        </xdr:cNvPr>
        <xdr:cNvSpPr txBox="1"/>
      </xdr:nvSpPr>
      <xdr:spPr>
        <a:xfrm>
          <a:off x="69850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570" cy="258445"/>
    <xdr:sp macro="" textlink="">
      <xdr:nvSpPr>
        <xdr:cNvPr id="32" name="テキスト ボックス 31">
          <a:extLst>
            <a:ext uri="{FF2B5EF4-FFF2-40B4-BE49-F238E27FC236}">
              <a16:creationId xmlns:a16="http://schemas.microsoft.com/office/drawing/2014/main" id="{6B4D7C96-71FD-4FAB-9718-2CABC6435EB1}"/>
            </a:ext>
          </a:extLst>
        </xdr:cNvPr>
        <xdr:cNvSpPr txBox="1"/>
      </xdr:nvSpPr>
      <xdr:spPr>
        <a:xfrm>
          <a:off x="698500" y="3746500"/>
          <a:ext cx="44335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7AA991F-FC3B-4F01-A665-6FFEC9717B42}"/>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5E43AB8-27C5-4E43-B3EC-DA7A43A8A480}"/>
            </a:ext>
          </a:extLst>
        </xdr:cNvPr>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B8B2890-7091-4434-AC1C-130190CB9674}"/>
            </a:ext>
          </a:extLst>
        </xdr:cNvPr>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6CAB3BB-0C56-4DF5-BA98-62CC4A4AAAFC}"/>
            </a:ext>
          </a:extLst>
        </xdr:cNvPr>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CBAE02E-DB0F-4A7A-8084-2C0EA7B120D5}"/>
            </a:ext>
          </a:extLst>
        </xdr:cNvPr>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E9204E4-2A42-447A-8FC0-59FAB347FE59}"/>
            </a:ext>
          </a:extLst>
        </xdr:cNvPr>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954C932-77F3-4B79-9BD1-76AA683BADF0}"/>
            </a:ext>
          </a:extLst>
        </xdr:cNvPr>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3108B05-8C73-4C88-8367-00043A63DAFA}"/>
            </a:ext>
          </a:extLst>
        </xdr:cNvPr>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7815" cy="225425"/>
    <xdr:sp macro="" textlink="">
      <xdr:nvSpPr>
        <xdr:cNvPr id="41" name="テキスト ボックス 40">
          <a:extLst>
            <a:ext uri="{FF2B5EF4-FFF2-40B4-BE49-F238E27FC236}">
              <a16:creationId xmlns:a16="http://schemas.microsoft.com/office/drawing/2014/main" id="{32FCCD5B-376A-473E-B9BA-813C16CF7740}"/>
            </a:ext>
          </a:extLst>
        </xdr:cNvPr>
        <xdr:cNvSpPr txBox="1"/>
      </xdr:nvSpPr>
      <xdr:spPr>
        <a:xfrm>
          <a:off x="723900" y="51435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0BD351D-9C7E-4562-9397-A4265D7E484F}"/>
            </a:ext>
          </a:extLst>
        </xdr:cNvPr>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105410</xdr:rowOff>
    </xdr:from>
    <xdr:ext cx="466725" cy="259080"/>
    <xdr:sp macro="" textlink="">
      <xdr:nvSpPr>
        <xdr:cNvPr id="43" name="テキスト ボックス 42">
          <a:extLst>
            <a:ext uri="{FF2B5EF4-FFF2-40B4-BE49-F238E27FC236}">
              <a16:creationId xmlns:a16="http://schemas.microsoft.com/office/drawing/2014/main" id="{DED62BD8-4E1C-4D7B-8047-7B0EA8860E31}"/>
            </a:ext>
          </a:extLst>
        </xdr:cNvPr>
        <xdr:cNvSpPr txBox="1"/>
      </xdr:nvSpPr>
      <xdr:spPr>
        <a:xfrm>
          <a:off x="294640" y="7477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2736D351-9933-4BF1-B19F-F0C95D367C06}"/>
            </a:ext>
          </a:extLst>
        </xdr:cNvPr>
        <xdr:cNvCxnSpPr/>
      </xdr:nvCxnSpPr>
      <xdr:spPr>
        <a:xfrm>
          <a:off x="762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41</xdr:row>
      <xdr:rowOff>67310</xdr:rowOff>
    </xdr:from>
    <xdr:ext cx="466725" cy="259080"/>
    <xdr:sp macro="" textlink="">
      <xdr:nvSpPr>
        <xdr:cNvPr id="45" name="テキスト ボックス 44">
          <a:extLst>
            <a:ext uri="{FF2B5EF4-FFF2-40B4-BE49-F238E27FC236}">
              <a16:creationId xmlns:a16="http://schemas.microsoft.com/office/drawing/2014/main" id="{C28681C8-1FAC-403F-9D2B-9F158E31FAE0}"/>
            </a:ext>
          </a:extLst>
        </xdr:cNvPr>
        <xdr:cNvSpPr txBox="1"/>
      </xdr:nvSpPr>
      <xdr:spPr>
        <a:xfrm>
          <a:off x="294640" y="7096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DB015EFA-B26A-4A49-9993-F840F6D7C271}"/>
            </a:ext>
          </a:extLst>
        </xdr:cNvPr>
        <xdr:cNvCxnSpPr/>
      </xdr:nvCxnSpPr>
      <xdr:spPr>
        <a:xfrm>
          <a:off x="762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29210</xdr:rowOff>
    </xdr:from>
    <xdr:ext cx="403225" cy="258445"/>
    <xdr:sp macro="" textlink="">
      <xdr:nvSpPr>
        <xdr:cNvPr id="47" name="テキスト ボックス 46">
          <a:extLst>
            <a:ext uri="{FF2B5EF4-FFF2-40B4-BE49-F238E27FC236}">
              <a16:creationId xmlns:a16="http://schemas.microsoft.com/office/drawing/2014/main" id="{FE7EC5F1-F4E9-47E4-8476-67FEB8097C53}"/>
            </a:ext>
          </a:extLst>
        </xdr:cNvPr>
        <xdr:cNvSpPr txBox="1"/>
      </xdr:nvSpPr>
      <xdr:spPr>
        <a:xfrm>
          <a:off x="358775" y="671576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B898C74A-2B52-4F63-A0D0-4C8C267A6A7B}"/>
            </a:ext>
          </a:extLst>
        </xdr:cNvPr>
        <xdr:cNvCxnSpPr/>
      </xdr:nvCxnSpPr>
      <xdr:spPr>
        <a:xfrm>
          <a:off x="762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36</xdr:row>
      <xdr:rowOff>162560</xdr:rowOff>
    </xdr:from>
    <xdr:ext cx="403225" cy="259080"/>
    <xdr:sp macro="" textlink="">
      <xdr:nvSpPr>
        <xdr:cNvPr id="49" name="テキスト ボックス 48">
          <a:extLst>
            <a:ext uri="{FF2B5EF4-FFF2-40B4-BE49-F238E27FC236}">
              <a16:creationId xmlns:a16="http://schemas.microsoft.com/office/drawing/2014/main" id="{E285B5A0-2669-4590-AA3E-24013984BF0A}"/>
            </a:ext>
          </a:extLst>
        </xdr:cNvPr>
        <xdr:cNvSpPr txBox="1"/>
      </xdr:nvSpPr>
      <xdr:spPr>
        <a:xfrm>
          <a:off x="35877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EBFF18DD-F512-4541-838B-9E6057806C15}"/>
            </a:ext>
          </a:extLst>
        </xdr:cNvPr>
        <xdr:cNvCxnSpPr/>
      </xdr:nvCxnSpPr>
      <xdr:spPr>
        <a:xfrm>
          <a:off x="762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124460</xdr:rowOff>
    </xdr:from>
    <xdr:ext cx="403225" cy="259080"/>
    <xdr:sp macro="" textlink="">
      <xdr:nvSpPr>
        <xdr:cNvPr id="51" name="テキスト ボックス 50">
          <a:extLst>
            <a:ext uri="{FF2B5EF4-FFF2-40B4-BE49-F238E27FC236}">
              <a16:creationId xmlns:a16="http://schemas.microsoft.com/office/drawing/2014/main" id="{0809DF85-4901-43E2-8841-B326FE4B17F5}"/>
            </a:ext>
          </a:extLst>
        </xdr:cNvPr>
        <xdr:cNvSpPr txBox="1"/>
      </xdr:nvSpPr>
      <xdr:spPr>
        <a:xfrm>
          <a:off x="35877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5FBF9A3B-6E21-4A83-865D-03108FCAD9AE}"/>
            </a:ext>
          </a:extLst>
        </xdr:cNvPr>
        <xdr:cNvCxnSpPr/>
      </xdr:nvCxnSpPr>
      <xdr:spPr>
        <a:xfrm>
          <a:off x="762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32</xdr:row>
      <xdr:rowOff>86360</xdr:rowOff>
    </xdr:from>
    <xdr:ext cx="403225" cy="258445"/>
    <xdr:sp macro="" textlink="">
      <xdr:nvSpPr>
        <xdr:cNvPr id="53" name="テキスト ボックス 52">
          <a:extLst>
            <a:ext uri="{FF2B5EF4-FFF2-40B4-BE49-F238E27FC236}">
              <a16:creationId xmlns:a16="http://schemas.microsoft.com/office/drawing/2014/main" id="{6EB3BB03-CB69-476A-98B1-F4AEB3C80553}"/>
            </a:ext>
          </a:extLst>
        </xdr:cNvPr>
        <xdr:cNvSpPr txBox="1"/>
      </xdr:nvSpPr>
      <xdr:spPr>
        <a:xfrm>
          <a:off x="358775" y="557276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4EA75F88-BE11-4548-A50F-590D92ADA9B2}"/>
            </a:ext>
          </a:extLst>
        </xdr:cNvPr>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30</xdr:row>
      <xdr:rowOff>48260</xdr:rowOff>
    </xdr:from>
    <xdr:ext cx="338455" cy="259080"/>
    <xdr:sp macro="" textlink="">
      <xdr:nvSpPr>
        <xdr:cNvPr id="55" name="テキスト ボックス 54">
          <a:extLst>
            <a:ext uri="{FF2B5EF4-FFF2-40B4-BE49-F238E27FC236}">
              <a16:creationId xmlns:a16="http://schemas.microsoft.com/office/drawing/2014/main" id="{627DEF58-CACB-43DE-A04E-D9A682EA80A0}"/>
            </a:ext>
          </a:extLst>
        </xdr:cNvPr>
        <xdr:cNvSpPr txBox="1"/>
      </xdr:nvSpPr>
      <xdr:spPr>
        <a:xfrm>
          <a:off x="422910" y="5191760"/>
          <a:ext cx="338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1ED8C0E-E8A5-4B9C-8899-9C00241F7123}"/>
            </a:ext>
          </a:extLst>
        </xdr:cNvPr>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70485</xdr:rowOff>
    </xdr:from>
    <xdr:to>
      <xdr:col>24</xdr:col>
      <xdr:colOff>62865</xdr:colOff>
      <xdr:row>40</xdr:row>
      <xdr:rowOff>152400</xdr:rowOff>
    </xdr:to>
    <xdr:cxnSp macro="">
      <xdr:nvCxnSpPr>
        <xdr:cNvPr id="57" name="直線コネクタ 56">
          <a:extLst>
            <a:ext uri="{FF2B5EF4-FFF2-40B4-BE49-F238E27FC236}">
              <a16:creationId xmlns:a16="http://schemas.microsoft.com/office/drawing/2014/main" id="{F99733E1-4977-465B-956E-7FEACB2B8DD6}"/>
            </a:ext>
          </a:extLst>
        </xdr:cNvPr>
        <xdr:cNvCxnSpPr/>
      </xdr:nvCxnSpPr>
      <xdr:spPr>
        <a:xfrm flipV="1">
          <a:off x="4634865" y="5899785"/>
          <a:ext cx="0" cy="11106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156210</xdr:rowOff>
    </xdr:from>
    <xdr:ext cx="405130" cy="258445"/>
    <xdr:sp macro="" textlink="">
      <xdr:nvSpPr>
        <xdr:cNvPr id="58" name="【図書館】&#10;有形固定資産減価償却率最小値テキスト">
          <a:extLst>
            <a:ext uri="{FF2B5EF4-FFF2-40B4-BE49-F238E27FC236}">
              <a16:creationId xmlns:a16="http://schemas.microsoft.com/office/drawing/2014/main" id="{86B5AD35-BAE0-4F1E-B4E2-C1143C9EF9C8}"/>
            </a:ext>
          </a:extLst>
        </xdr:cNvPr>
        <xdr:cNvSpPr txBox="1"/>
      </xdr:nvSpPr>
      <xdr:spPr>
        <a:xfrm>
          <a:off x="4673600" y="701421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88.0</a:t>
          </a:r>
          <a:endParaRPr kumimoji="1" lang="ja-JP" altLang="en-US" sz="1000" b="1">
            <a:latin typeface="ＭＳ Ｐゴシック"/>
            <a:ea typeface="ＭＳ Ｐゴシック"/>
          </a:endParaRPr>
        </a:p>
      </xdr:txBody>
    </xdr:sp>
    <xdr:clientData/>
  </xdr:oneCellAnchor>
  <xdr:twoCellAnchor>
    <xdr:from>
      <xdr:col>23</xdr:col>
      <xdr:colOff>165100</xdr:colOff>
      <xdr:row>40</xdr:row>
      <xdr:rowOff>152400</xdr:rowOff>
    </xdr:from>
    <xdr:to>
      <xdr:col>24</xdr:col>
      <xdr:colOff>152400</xdr:colOff>
      <xdr:row>40</xdr:row>
      <xdr:rowOff>152400</xdr:rowOff>
    </xdr:to>
    <xdr:cxnSp macro="">
      <xdr:nvCxnSpPr>
        <xdr:cNvPr id="59" name="直線コネクタ 58">
          <a:extLst>
            <a:ext uri="{FF2B5EF4-FFF2-40B4-BE49-F238E27FC236}">
              <a16:creationId xmlns:a16="http://schemas.microsoft.com/office/drawing/2014/main" id="{56AE6D21-E9D8-4BF6-BF76-F1D80E35535C}"/>
            </a:ext>
          </a:extLst>
        </xdr:cNvPr>
        <xdr:cNvCxnSpPr/>
      </xdr:nvCxnSpPr>
      <xdr:spPr>
        <a:xfrm>
          <a:off x="4546600" y="70104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17780</xdr:rowOff>
    </xdr:from>
    <xdr:ext cx="405130" cy="258445"/>
    <xdr:sp macro="" textlink="">
      <xdr:nvSpPr>
        <xdr:cNvPr id="60" name="【図書館】&#10;有形固定資産減価償却率最大値テキスト">
          <a:extLst>
            <a:ext uri="{FF2B5EF4-FFF2-40B4-BE49-F238E27FC236}">
              <a16:creationId xmlns:a16="http://schemas.microsoft.com/office/drawing/2014/main" id="{AA8B97FE-A563-4C17-BDA1-1FEC91F470EC}"/>
            </a:ext>
          </a:extLst>
        </xdr:cNvPr>
        <xdr:cNvSpPr txBox="1"/>
      </xdr:nvSpPr>
      <xdr:spPr>
        <a:xfrm>
          <a:off x="4673600" y="567563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29.7</a:t>
          </a:r>
          <a:endParaRPr kumimoji="1" lang="ja-JP" altLang="en-US" sz="1000" b="1">
            <a:latin typeface="ＭＳ Ｐゴシック"/>
            <a:ea typeface="ＭＳ Ｐゴシック"/>
          </a:endParaRPr>
        </a:p>
      </xdr:txBody>
    </xdr:sp>
    <xdr:clientData/>
  </xdr:oneCellAnchor>
  <xdr:twoCellAnchor>
    <xdr:from>
      <xdr:col>23</xdr:col>
      <xdr:colOff>165100</xdr:colOff>
      <xdr:row>34</xdr:row>
      <xdr:rowOff>70485</xdr:rowOff>
    </xdr:from>
    <xdr:to>
      <xdr:col>24</xdr:col>
      <xdr:colOff>152400</xdr:colOff>
      <xdr:row>34</xdr:row>
      <xdr:rowOff>70485</xdr:rowOff>
    </xdr:to>
    <xdr:cxnSp macro="">
      <xdr:nvCxnSpPr>
        <xdr:cNvPr id="61" name="直線コネクタ 60">
          <a:extLst>
            <a:ext uri="{FF2B5EF4-FFF2-40B4-BE49-F238E27FC236}">
              <a16:creationId xmlns:a16="http://schemas.microsoft.com/office/drawing/2014/main" id="{AE6A2132-AB02-4ECA-A64A-A27E049E6625}"/>
            </a:ext>
          </a:extLst>
        </xdr:cNvPr>
        <xdr:cNvCxnSpPr/>
      </xdr:nvCxnSpPr>
      <xdr:spPr>
        <a:xfrm>
          <a:off x="4546600" y="58997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9525</xdr:rowOff>
    </xdr:from>
    <xdr:ext cx="405130" cy="258445"/>
    <xdr:sp macro="" textlink="">
      <xdr:nvSpPr>
        <xdr:cNvPr id="62" name="【図書館】&#10;有形固定資産減価償却率平均値テキスト">
          <a:extLst>
            <a:ext uri="{FF2B5EF4-FFF2-40B4-BE49-F238E27FC236}">
              <a16:creationId xmlns:a16="http://schemas.microsoft.com/office/drawing/2014/main" id="{604772D0-22DA-4945-B877-9689AE3A781D}"/>
            </a:ext>
          </a:extLst>
        </xdr:cNvPr>
        <xdr:cNvSpPr txBox="1"/>
      </xdr:nvSpPr>
      <xdr:spPr>
        <a:xfrm>
          <a:off x="4673600" y="6353175"/>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37</xdr:row>
      <xdr:rowOff>31115</xdr:rowOff>
    </xdr:from>
    <xdr:to>
      <xdr:col>24</xdr:col>
      <xdr:colOff>114300</xdr:colOff>
      <xdr:row>37</xdr:row>
      <xdr:rowOff>132715</xdr:rowOff>
    </xdr:to>
    <xdr:sp macro="" textlink="">
      <xdr:nvSpPr>
        <xdr:cNvPr id="63" name="フローチャート: 判断 62">
          <a:extLst>
            <a:ext uri="{FF2B5EF4-FFF2-40B4-BE49-F238E27FC236}">
              <a16:creationId xmlns:a16="http://schemas.microsoft.com/office/drawing/2014/main" id="{F278559E-EE0E-4C82-B1C4-09EBADA805D3}"/>
            </a:ext>
          </a:extLst>
        </xdr:cNvPr>
        <xdr:cNvSpPr/>
      </xdr:nvSpPr>
      <xdr:spPr>
        <a:xfrm>
          <a:off x="4584700" y="637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151130</xdr:rowOff>
    </xdr:from>
    <xdr:to>
      <xdr:col>20</xdr:col>
      <xdr:colOff>38100</xdr:colOff>
      <xdr:row>37</xdr:row>
      <xdr:rowOff>81280</xdr:rowOff>
    </xdr:to>
    <xdr:sp macro="" textlink="">
      <xdr:nvSpPr>
        <xdr:cNvPr id="64" name="フローチャート: 判断 63">
          <a:extLst>
            <a:ext uri="{FF2B5EF4-FFF2-40B4-BE49-F238E27FC236}">
              <a16:creationId xmlns:a16="http://schemas.microsoft.com/office/drawing/2014/main" id="{4A62A5AD-16AB-4733-973E-31CA6E43BEFE}"/>
            </a:ext>
          </a:extLst>
        </xdr:cNvPr>
        <xdr:cNvSpPr/>
      </xdr:nvSpPr>
      <xdr:spPr>
        <a:xfrm>
          <a:off x="3746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107315</xdr:rowOff>
    </xdr:from>
    <xdr:to>
      <xdr:col>15</xdr:col>
      <xdr:colOff>101600</xdr:colOff>
      <xdr:row>37</xdr:row>
      <xdr:rowOff>37465</xdr:rowOff>
    </xdr:to>
    <xdr:sp macro="" textlink="">
      <xdr:nvSpPr>
        <xdr:cNvPr id="65" name="フローチャート: 判断 64">
          <a:extLst>
            <a:ext uri="{FF2B5EF4-FFF2-40B4-BE49-F238E27FC236}">
              <a16:creationId xmlns:a16="http://schemas.microsoft.com/office/drawing/2014/main" id="{7A0C1F1A-BB41-4555-9109-86B0DC1496A1}"/>
            </a:ext>
          </a:extLst>
        </xdr:cNvPr>
        <xdr:cNvSpPr/>
      </xdr:nvSpPr>
      <xdr:spPr>
        <a:xfrm>
          <a:off x="2857500" y="627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52070</xdr:rowOff>
    </xdr:from>
    <xdr:to>
      <xdr:col>10</xdr:col>
      <xdr:colOff>165100</xdr:colOff>
      <xdr:row>36</xdr:row>
      <xdr:rowOff>153670</xdr:rowOff>
    </xdr:to>
    <xdr:sp macro="" textlink="">
      <xdr:nvSpPr>
        <xdr:cNvPr id="66" name="フローチャート: 判断 65">
          <a:extLst>
            <a:ext uri="{FF2B5EF4-FFF2-40B4-BE49-F238E27FC236}">
              <a16:creationId xmlns:a16="http://schemas.microsoft.com/office/drawing/2014/main" id="{B6E239B6-6EAD-4CB5-A2EA-2CDBCE4F2FB9}"/>
            </a:ext>
          </a:extLst>
        </xdr:cNvPr>
        <xdr:cNvSpPr/>
      </xdr:nvSpPr>
      <xdr:spPr>
        <a:xfrm>
          <a:off x="1968500" y="62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151130</xdr:rowOff>
    </xdr:from>
    <xdr:to>
      <xdr:col>6</xdr:col>
      <xdr:colOff>38100</xdr:colOff>
      <xdr:row>36</xdr:row>
      <xdr:rowOff>81280</xdr:rowOff>
    </xdr:to>
    <xdr:sp macro="" textlink="">
      <xdr:nvSpPr>
        <xdr:cNvPr id="67" name="フローチャート: 判断 66">
          <a:extLst>
            <a:ext uri="{FF2B5EF4-FFF2-40B4-BE49-F238E27FC236}">
              <a16:creationId xmlns:a16="http://schemas.microsoft.com/office/drawing/2014/main" id="{034FE4FE-1B54-48D0-BA6F-2138385816F6}"/>
            </a:ext>
          </a:extLst>
        </xdr:cNvPr>
        <xdr:cNvSpPr/>
      </xdr:nvSpPr>
      <xdr:spPr>
        <a:xfrm>
          <a:off x="1079500" y="615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73660</xdr:rowOff>
    </xdr:from>
    <xdr:ext cx="762000" cy="259080"/>
    <xdr:sp macro="" textlink="">
      <xdr:nvSpPr>
        <xdr:cNvPr id="68" name="テキスト ボックス 67">
          <a:extLst>
            <a:ext uri="{FF2B5EF4-FFF2-40B4-BE49-F238E27FC236}">
              <a16:creationId xmlns:a16="http://schemas.microsoft.com/office/drawing/2014/main" id="{57B63E77-7C50-4CEA-865E-376A994EEEB0}"/>
            </a:ext>
          </a:extLst>
        </xdr:cNvPr>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44</xdr:row>
      <xdr:rowOff>73660</xdr:rowOff>
    </xdr:from>
    <xdr:ext cx="762000" cy="259080"/>
    <xdr:sp macro="" textlink="">
      <xdr:nvSpPr>
        <xdr:cNvPr id="69" name="テキスト ボックス 68">
          <a:extLst>
            <a:ext uri="{FF2B5EF4-FFF2-40B4-BE49-F238E27FC236}">
              <a16:creationId xmlns:a16="http://schemas.microsoft.com/office/drawing/2014/main" id="{560662FA-2585-4C7D-B069-973B5C03BB4E}"/>
            </a:ext>
          </a:extLst>
        </xdr:cNvPr>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73660</xdr:rowOff>
    </xdr:from>
    <xdr:ext cx="762000" cy="259080"/>
    <xdr:sp macro="" textlink="">
      <xdr:nvSpPr>
        <xdr:cNvPr id="70" name="テキスト ボックス 69">
          <a:extLst>
            <a:ext uri="{FF2B5EF4-FFF2-40B4-BE49-F238E27FC236}">
              <a16:creationId xmlns:a16="http://schemas.microsoft.com/office/drawing/2014/main" id="{BF1D7D43-44F2-49DA-99D1-03DDC9ADF490}"/>
            </a:ext>
          </a:extLst>
        </xdr:cNvPr>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73660</xdr:rowOff>
    </xdr:from>
    <xdr:ext cx="762000" cy="259080"/>
    <xdr:sp macro="" textlink="">
      <xdr:nvSpPr>
        <xdr:cNvPr id="71" name="テキスト ボックス 70">
          <a:extLst>
            <a:ext uri="{FF2B5EF4-FFF2-40B4-BE49-F238E27FC236}">
              <a16:creationId xmlns:a16="http://schemas.microsoft.com/office/drawing/2014/main" id="{3E6F4C93-F9CA-44C9-983D-A8C7838BD2BC}"/>
            </a:ext>
          </a:extLst>
        </xdr:cNvPr>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44</xdr:row>
      <xdr:rowOff>73660</xdr:rowOff>
    </xdr:from>
    <xdr:ext cx="762000" cy="259080"/>
    <xdr:sp macro="" textlink="">
      <xdr:nvSpPr>
        <xdr:cNvPr id="72" name="テキスト ボックス 71">
          <a:extLst>
            <a:ext uri="{FF2B5EF4-FFF2-40B4-BE49-F238E27FC236}">
              <a16:creationId xmlns:a16="http://schemas.microsoft.com/office/drawing/2014/main" id="{789FC999-EC78-4BDA-8F21-F68485021FC9}"/>
            </a:ext>
          </a:extLst>
        </xdr:cNvPr>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36</xdr:row>
      <xdr:rowOff>153035</xdr:rowOff>
    </xdr:from>
    <xdr:to>
      <xdr:col>24</xdr:col>
      <xdr:colOff>114300</xdr:colOff>
      <xdr:row>37</xdr:row>
      <xdr:rowOff>83185</xdr:rowOff>
    </xdr:to>
    <xdr:sp macro="" textlink="">
      <xdr:nvSpPr>
        <xdr:cNvPr id="73" name="楕円 72">
          <a:extLst>
            <a:ext uri="{FF2B5EF4-FFF2-40B4-BE49-F238E27FC236}">
              <a16:creationId xmlns:a16="http://schemas.microsoft.com/office/drawing/2014/main" id="{466E3805-843F-4889-8E43-511E370F1C01}"/>
            </a:ext>
          </a:extLst>
        </xdr:cNvPr>
        <xdr:cNvSpPr/>
      </xdr:nvSpPr>
      <xdr:spPr>
        <a:xfrm>
          <a:off x="4584700" y="632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4445</xdr:rowOff>
    </xdr:from>
    <xdr:ext cx="405130" cy="259080"/>
    <xdr:sp macro="" textlink="">
      <xdr:nvSpPr>
        <xdr:cNvPr id="74" name="【図書館】&#10;有形固定資産減価償却率該当値テキスト">
          <a:extLst>
            <a:ext uri="{FF2B5EF4-FFF2-40B4-BE49-F238E27FC236}">
              <a16:creationId xmlns:a16="http://schemas.microsoft.com/office/drawing/2014/main" id="{EE78B075-5EF3-4BB3-9F2D-4791B92CE1EF}"/>
            </a:ext>
          </a:extLst>
        </xdr:cNvPr>
        <xdr:cNvSpPr txBox="1"/>
      </xdr:nvSpPr>
      <xdr:spPr>
        <a:xfrm>
          <a:off x="4673600" y="61766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36</xdr:row>
      <xdr:rowOff>92075</xdr:rowOff>
    </xdr:from>
    <xdr:to>
      <xdr:col>20</xdr:col>
      <xdr:colOff>38100</xdr:colOff>
      <xdr:row>37</xdr:row>
      <xdr:rowOff>22225</xdr:rowOff>
    </xdr:to>
    <xdr:sp macro="" textlink="">
      <xdr:nvSpPr>
        <xdr:cNvPr id="75" name="楕円 74">
          <a:extLst>
            <a:ext uri="{FF2B5EF4-FFF2-40B4-BE49-F238E27FC236}">
              <a16:creationId xmlns:a16="http://schemas.microsoft.com/office/drawing/2014/main" id="{A99AF2FF-1BA1-4350-AE30-BAA95928F1D2}"/>
            </a:ext>
          </a:extLst>
        </xdr:cNvPr>
        <xdr:cNvSpPr/>
      </xdr:nvSpPr>
      <xdr:spPr>
        <a:xfrm>
          <a:off x="3746500" y="626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143510</xdr:rowOff>
    </xdr:from>
    <xdr:to>
      <xdr:col>24</xdr:col>
      <xdr:colOff>63500</xdr:colOff>
      <xdr:row>37</xdr:row>
      <xdr:rowOff>32385</xdr:rowOff>
    </xdr:to>
    <xdr:cxnSp macro="">
      <xdr:nvCxnSpPr>
        <xdr:cNvPr id="76" name="直線コネクタ 75">
          <a:extLst>
            <a:ext uri="{FF2B5EF4-FFF2-40B4-BE49-F238E27FC236}">
              <a16:creationId xmlns:a16="http://schemas.microsoft.com/office/drawing/2014/main" id="{2DEDD7C7-856A-4F0B-8E9C-61F155B3C8D1}"/>
            </a:ext>
          </a:extLst>
        </xdr:cNvPr>
        <xdr:cNvCxnSpPr/>
      </xdr:nvCxnSpPr>
      <xdr:spPr>
        <a:xfrm>
          <a:off x="3797300" y="6315710"/>
          <a:ext cx="8382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33020</xdr:rowOff>
    </xdr:from>
    <xdr:to>
      <xdr:col>15</xdr:col>
      <xdr:colOff>101600</xdr:colOff>
      <xdr:row>36</xdr:row>
      <xdr:rowOff>134620</xdr:rowOff>
    </xdr:to>
    <xdr:sp macro="" textlink="">
      <xdr:nvSpPr>
        <xdr:cNvPr id="77" name="楕円 76">
          <a:extLst>
            <a:ext uri="{FF2B5EF4-FFF2-40B4-BE49-F238E27FC236}">
              <a16:creationId xmlns:a16="http://schemas.microsoft.com/office/drawing/2014/main" id="{7D06B1F8-5344-4B06-AC52-FEB8FE596C95}"/>
            </a:ext>
          </a:extLst>
        </xdr:cNvPr>
        <xdr:cNvSpPr/>
      </xdr:nvSpPr>
      <xdr:spPr>
        <a:xfrm>
          <a:off x="2857500" y="620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83820</xdr:rowOff>
    </xdr:from>
    <xdr:to>
      <xdr:col>19</xdr:col>
      <xdr:colOff>177800</xdr:colOff>
      <xdr:row>36</xdr:row>
      <xdr:rowOff>143510</xdr:rowOff>
    </xdr:to>
    <xdr:cxnSp macro="">
      <xdr:nvCxnSpPr>
        <xdr:cNvPr id="78" name="直線コネクタ 77">
          <a:extLst>
            <a:ext uri="{FF2B5EF4-FFF2-40B4-BE49-F238E27FC236}">
              <a16:creationId xmlns:a16="http://schemas.microsoft.com/office/drawing/2014/main" id="{3B9FB335-9436-4BC3-9121-FF9ECEA33A3A}"/>
            </a:ext>
          </a:extLst>
        </xdr:cNvPr>
        <xdr:cNvCxnSpPr/>
      </xdr:nvCxnSpPr>
      <xdr:spPr>
        <a:xfrm>
          <a:off x="2908300" y="6256020"/>
          <a:ext cx="8890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147320</xdr:rowOff>
    </xdr:from>
    <xdr:to>
      <xdr:col>10</xdr:col>
      <xdr:colOff>165100</xdr:colOff>
      <xdr:row>36</xdr:row>
      <xdr:rowOff>77470</xdr:rowOff>
    </xdr:to>
    <xdr:sp macro="" textlink="">
      <xdr:nvSpPr>
        <xdr:cNvPr id="79" name="楕円 78">
          <a:extLst>
            <a:ext uri="{FF2B5EF4-FFF2-40B4-BE49-F238E27FC236}">
              <a16:creationId xmlns:a16="http://schemas.microsoft.com/office/drawing/2014/main" id="{6BAB80A1-BA37-455B-8779-D25B23167FC1}"/>
            </a:ext>
          </a:extLst>
        </xdr:cNvPr>
        <xdr:cNvSpPr/>
      </xdr:nvSpPr>
      <xdr:spPr>
        <a:xfrm>
          <a:off x="1968500" y="614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26670</xdr:rowOff>
    </xdr:from>
    <xdr:to>
      <xdr:col>15</xdr:col>
      <xdr:colOff>50800</xdr:colOff>
      <xdr:row>36</xdr:row>
      <xdr:rowOff>83820</xdr:rowOff>
    </xdr:to>
    <xdr:cxnSp macro="">
      <xdr:nvCxnSpPr>
        <xdr:cNvPr id="80" name="直線コネクタ 79">
          <a:extLst>
            <a:ext uri="{FF2B5EF4-FFF2-40B4-BE49-F238E27FC236}">
              <a16:creationId xmlns:a16="http://schemas.microsoft.com/office/drawing/2014/main" id="{5B3BECA7-D8E7-48F1-BEC6-EEDC6E2576AB}"/>
            </a:ext>
          </a:extLst>
        </xdr:cNvPr>
        <xdr:cNvCxnSpPr/>
      </xdr:nvCxnSpPr>
      <xdr:spPr>
        <a:xfrm>
          <a:off x="2019300" y="619887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88265</xdr:rowOff>
    </xdr:from>
    <xdr:to>
      <xdr:col>6</xdr:col>
      <xdr:colOff>38100</xdr:colOff>
      <xdr:row>36</xdr:row>
      <xdr:rowOff>18415</xdr:rowOff>
    </xdr:to>
    <xdr:sp macro="" textlink="">
      <xdr:nvSpPr>
        <xdr:cNvPr id="81" name="楕円 80">
          <a:extLst>
            <a:ext uri="{FF2B5EF4-FFF2-40B4-BE49-F238E27FC236}">
              <a16:creationId xmlns:a16="http://schemas.microsoft.com/office/drawing/2014/main" id="{0BD6B60E-6791-49A6-807F-44B34BB4F206}"/>
            </a:ext>
          </a:extLst>
        </xdr:cNvPr>
        <xdr:cNvSpPr/>
      </xdr:nvSpPr>
      <xdr:spPr>
        <a:xfrm>
          <a:off x="1079500" y="608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139065</xdr:rowOff>
    </xdr:from>
    <xdr:to>
      <xdr:col>10</xdr:col>
      <xdr:colOff>114300</xdr:colOff>
      <xdr:row>36</xdr:row>
      <xdr:rowOff>26670</xdr:rowOff>
    </xdr:to>
    <xdr:cxnSp macro="">
      <xdr:nvCxnSpPr>
        <xdr:cNvPr id="82" name="直線コネクタ 81">
          <a:extLst>
            <a:ext uri="{FF2B5EF4-FFF2-40B4-BE49-F238E27FC236}">
              <a16:creationId xmlns:a16="http://schemas.microsoft.com/office/drawing/2014/main" id="{095BFA53-AA2B-4EB4-9EE6-7DD17E3652C2}"/>
            </a:ext>
          </a:extLst>
        </xdr:cNvPr>
        <xdr:cNvCxnSpPr/>
      </xdr:nvCxnSpPr>
      <xdr:spPr>
        <a:xfrm>
          <a:off x="1130300" y="6139815"/>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37</xdr:row>
      <xdr:rowOff>72390</xdr:rowOff>
    </xdr:from>
    <xdr:ext cx="405130" cy="259080"/>
    <xdr:sp macro="" textlink="">
      <xdr:nvSpPr>
        <xdr:cNvPr id="83" name="n_1aveValue【図書館】&#10;有形固定資産減価償却率">
          <a:extLst>
            <a:ext uri="{FF2B5EF4-FFF2-40B4-BE49-F238E27FC236}">
              <a16:creationId xmlns:a16="http://schemas.microsoft.com/office/drawing/2014/main" id="{7FEF8E79-FE47-4F1A-8CAA-202AD032B17F}"/>
            </a:ext>
          </a:extLst>
        </xdr:cNvPr>
        <xdr:cNvSpPr txBox="1"/>
      </xdr:nvSpPr>
      <xdr:spPr>
        <a:xfrm>
          <a:off x="3582035" y="64160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54.6</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37</xdr:row>
      <xdr:rowOff>29210</xdr:rowOff>
    </xdr:from>
    <xdr:ext cx="404495" cy="258445"/>
    <xdr:sp macro="" textlink="">
      <xdr:nvSpPr>
        <xdr:cNvPr id="84" name="n_2aveValue【図書館】&#10;有形固定資産減価償却率">
          <a:extLst>
            <a:ext uri="{FF2B5EF4-FFF2-40B4-BE49-F238E27FC236}">
              <a16:creationId xmlns:a16="http://schemas.microsoft.com/office/drawing/2014/main" id="{48238D4C-3708-4541-AC02-ABA40642C432}"/>
            </a:ext>
          </a:extLst>
        </xdr:cNvPr>
        <xdr:cNvSpPr txBox="1"/>
      </xdr:nvSpPr>
      <xdr:spPr>
        <a:xfrm>
          <a:off x="2705735" y="637286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52.3</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36</xdr:row>
      <xdr:rowOff>144780</xdr:rowOff>
    </xdr:from>
    <xdr:ext cx="404495" cy="258445"/>
    <xdr:sp macro="" textlink="">
      <xdr:nvSpPr>
        <xdr:cNvPr id="85" name="n_3aveValue【図書館】&#10;有形固定資産減価償却率">
          <a:extLst>
            <a:ext uri="{FF2B5EF4-FFF2-40B4-BE49-F238E27FC236}">
              <a16:creationId xmlns:a16="http://schemas.microsoft.com/office/drawing/2014/main" id="{15743A40-2A19-464F-87AB-3E4AAB9A0CB8}"/>
            </a:ext>
          </a:extLst>
        </xdr:cNvPr>
        <xdr:cNvSpPr txBox="1"/>
      </xdr:nvSpPr>
      <xdr:spPr>
        <a:xfrm>
          <a:off x="1816735" y="631698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49.4</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36</xdr:row>
      <xdr:rowOff>72390</xdr:rowOff>
    </xdr:from>
    <xdr:ext cx="404495" cy="259080"/>
    <xdr:sp macro="" textlink="">
      <xdr:nvSpPr>
        <xdr:cNvPr id="86" name="n_4aveValue【図書館】&#10;有形固定資産減価償却率">
          <a:extLst>
            <a:ext uri="{FF2B5EF4-FFF2-40B4-BE49-F238E27FC236}">
              <a16:creationId xmlns:a16="http://schemas.microsoft.com/office/drawing/2014/main" id="{C9A7AEC4-460C-46E0-BA98-AA126D8C6F52}"/>
            </a:ext>
          </a:extLst>
        </xdr:cNvPr>
        <xdr:cNvSpPr txBox="1"/>
      </xdr:nvSpPr>
      <xdr:spPr>
        <a:xfrm>
          <a:off x="927735" y="624459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45.6</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35</xdr:row>
      <xdr:rowOff>38735</xdr:rowOff>
    </xdr:from>
    <xdr:ext cx="405130" cy="259080"/>
    <xdr:sp macro="" textlink="">
      <xdr:nvSpPr>
        <xdr:cNvPr id="87" name="n_1mainValue【図書館】&#10;有形固定資産減価償却率">
          <a:extLst>
            <a:ext uri="{FF2B5EF4-FFF2-40B4-BE49-F238E27FC236}">
              <a16:creationId xmlns:a16="http://schemas.microsoft.com/office/drawing/2014/main" id="{2019D241-1FD9-4F66-AFD9-521F4E00ADD6}"/>
            </a:ext>
          </a:extLst>
        </xdr:cNvPr>
        <xdr:cNvSpPr txBox="1"/>
      </xdr:nvSpPr>
      <xdr:spPr>
        <a:xfrm>
          <a:off x="3582035" y="60394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51.5</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34</xdr:row>
      <xdr:rowOff>151130</xdr:rowOff>
    </xdr:from>
    <xdr:ext cx="404495" cy="259080"/>
    <xdr:sp macro="" textlink="">
      <xdr:nvSpPr>
        <xdr:cNvPr id="88" name="n_2mainValue【図書館】&#10;有形固定資産減価償却率">
          <a:extLst>
            <a:ext uri="{FF2B5EF4-FFF2-40B4-BE49-F238E27FC236}">
              <a16:creationId xmlns:a16="http://schemas.microsoft.com/office/drawing/2014/main" id="{0F1EFD10-359D-466E-A053-1DD9D597C3FF}"/>
            </a:ext>
          </a:extLst>
        </xdr:cNvPr>
        <xdr:cNvSpPr txBox="1"/>
      </xdr:nvSpPr>
      <xdr:spPr>
        <a:xfrm>
          <a:off x="2705735" y="598043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48.4</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34</xdr:row>
      <xdr:rowOff>93980</xdr:rowOff>
    </xdr:from>
    <xdr:ext cx="404495" cy="259080"/>
    <xdr:sp macro="" textlink="">
      <xdr:nvSpPr>
        <xdr:cNvPr id="89" name="n_3mainValue【図書館】&#10;有形固定資産減価償却率">
          <a:extLst>
            <a:ext uri="{FF2B5EF4-FFF2-40B4-BE49-F238E27FC236}">
              <a16:creationId xmlns:a16="http://schemas.microsoft.com/office/drawing/2014/main" id="{9D6E4A46-8C6E-4DC9-8A2C-66AA4ECEACB5}"/>
            </a:ext>
          </a:extLst>
        </xdr:cNvPr>
        <xdr:cNvSpPr txBox="1"/>
      </xdr:nvSpPr>
      <xdr:spPr>
        <a:xfrm>
          <a:off x="1816735" y="592328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45.4</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34</xdr:row>
      <xdr:rowOff>34925</xdr:rowOff>
    </xdr:from>
    <xdr:ext cx="404495" cy="259080"/>
    <xdr:sp macro="" textlink="">
      <xdr:nvSpPr>
        <xdr:cNvPr id="90" name="n_4mainValue【図書館】&#10;有形固定資産減価償却率">
          <a:extLst>
            <a:ext uri="{FF2B5EF4-FFF2-40B4-BE49-F238E27FC236}">
              <a16:creationId xmlns:a16="http://schemas.microsoft.com/office/drawing/2014/main" id="{7B50D2F4-524B-4F91-97DA-8C613B9ADDD2}"/>
            </a:ext>
          </a:extLst>
        </xdr:cNvPr>
        <xdr:cNvSpPr txBox="1"/>
      </xdr:nvSpPr>
      <xdr:spPr>
        <a:xfrm>
          <a:off x="927735" y="586422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2E232C1E-0EDE-44A2-B4E0-30A57340BD9F}"/>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8241D30A-1761-4EBF-A838-2345998B6CDD}"/>
            </a:ext>
          </a:extLst>
        </xdr:cNvPr>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C9710518-1BF3-4058-B225-CF8F5AA6FBC6}"/>
            </a:ext>
          </a:extLst>
        </xdr:cNvPr>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59F6EAD6-85BB-4B12-9F35-444FB3D45D12}"/>
            </a:ext>
          </a:extLst>
        </xdr:cNvPr>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CC5206A3-977B-4D53-9191-C97BD8E500A4}"/>
            </a:ext>
          </a:extLst>
        </xdr:cNvPr>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B22DA241-809B-4AFF-B489-296BE5D73D50}"/>
            </a:ext>
          </a:extLst>
        </xdr:cNvPr>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49405AFA-C80A-4C9C-8CB9-42CC5D7DC522}"/>
            </a:ext>
          </a:extLst>
        </xdr:cNvPr>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44452E45-F668-4EFA-9465-C50D1244FCB4}"/>
            </a:ext>
          </a:extLst>
        </xdr:cNvPr>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250" cy="225425"/>
    <xdr:sp macro="" textlink="">
      <xdr:nvSpPr>
        <xdr:cNvPr id="99" name="テキスト ボックス 98">
          <a:extLst>
            <a:ext uri="{FF2B5EF4-FFF2-40B4-BE49-F238E27FC236}">
              <a16:creationId xmlns:a16="http://schemas.microsoft.com/office/drawing/2014/main" id="{FA5FB3C0-66D2-474D-9D51-DF46756A4D37}"/>
            </a:ext>
          </a:extLst>
        </xdr:cNvPr>
        <xdr:cNvSpPr txBox="1"/>
      </xdr:nvSpPr>
      <xdr:spPr>
        <a:xfrm>
          <a:off x="6565900" y="51435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EB3EC830-47F3-4A1A-90AE-75EE0F645D2C}"/>
            </a:ext>
          </a:extLst>
        </xdr:cNvPr>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8F4B86B3-A5FB-45FC-B3EA-EA6328D71182}"/>
            </a:ext>
          </a:extLst>
        </xdr:cNvPr>
        <xdr:cNvCxnSpPr/>
      </xdr:nvCxnSpPr>
      <xdr:spPr>
        <a:xfrm>
          <a:off x="6604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67310</xdr:rowOff>
    </xdr:from>
    <xdr:ext cx="466725" cy="259080"/>
    <xdr:sp macro="" textlink="">
      <xdr:nvSpPr>
        <xdr:cNvPr id="102" name="テキスト ボックス 101">
          <a:extLst>
            <a:ext uri="{FF2B5EF4-FFF2-40B4-BE49-F238E27FC236}">
              <a16:creationId xmlns:a16="http://schemas.microsoft.com/office/drawing/2014/main" id="{1E4C65FC-950B-4230-81B8-EE4044D33287}"/>
            </a:ext>
          </a:extLst>
        </xdr:cNvPr>
        <xdr:cNvSpPr txBox="1"/>
      </xdr:nvSpPr>
      <xdr:spPr>
        <a:xfrm>
          <a:off x="6136640" y="7096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7D4C852A-97C4-4828-8D9B-190FBE95D70C}"/>
            </a:ext>
          </a:extLst>
        </xdr:cNvPr>
        <xdr:cNvCxnSpPr/>
      </xdr:nvCxnSpPr>
      <xdr:spPr>
        <a:xfrm>
          <a:off x="6604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39</xdr:row>
      <xdr:rowOff>29210</xdr:rowOff>
    </xdr:from>
    <xdr:ext cx="466725" cy="258445"/>
    <xdr:sp macro="" textlink="">
      <xdr:nvSpPr>
        <xdr:cNvPr id="104" name="テキスト ボックス 103">
          <a:extLst>
            <a:ext uri="{FF2B5EF4-FFF2-40B4-BE49-F238E27FC236}">
              <a16:creationId xmlns:a16="http://schemas.microsoft.com/office/drawing/2014/main" id="{821018C7-16EF-4FDF-8F7E-86D70C3417D1}"/>
            </a:ext>
          </a:extLst>
        </xdr:cNvPr>
        <xdr:cNvSpPr txBox="1"/>
      </xdr:nvSpPr>
      <xdr:spPr>
        <a:xfrm>
          <a:off x="6136640" y="6715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0.050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3D685BC5-D2C8-470F-A753-079EC4FB2466}"/>
            </a:ext>
          </a:extLst>
        </xdr:cNvPr>
        <xdr:cNvCxnSpPr/>
      </xdr:nvCxnSpPr>
      <xdr:spPr>
        <a:xfrm>
          <a:off x="6604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162560</xdr:rowOff>
    </xdr:from>
    <xdr:ext cx="466725" cy="259080"/>
    <xdr:sp macro="" textlink="">
      <xdr:nvSpPr>
        <xdr:cNvPr id="106" name="テキスト ボックス 105">
          <a:extLst>
            <a:ext uri="{FF2B5EF4-FFF2-40B4-BE49-F238E27FC236}">
              <a16:creationId xmlns:a16="http://schemas.microsoft.com/office/drawing/2014/main" id="{FDEDF977-F58C-4ECC-AE12-D8C12527EECA}"/>
            </a:ext>
          </a:extLst>
        </xdr:cNvPr>
        <xdr:cNvSpPr txBox="1"/>
      </xdr:nvSpPr>
      <xdr:spPr>
        <a:xfrm>
          <a:off x="6136640" y="6334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2CF1A489-91DE-43B8-A499-0DBE112C07B5}"/>
            </a:ext>
          </a:extLst>
        </xdr:cNvPr>
        <xdr:cNvCxnSpPr/>
      </xdr:nvCxnSpPr>
      <xdr:spPr>
        <a:xfrm>
          <a:off x="6604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34</xdr:row>
      <xdr:rowOff>124460</xdr:rowOff>
    </xdr:from>
    <xdr:ext cx="466725" cy="259080"/>
    <xdr:sp macro="" textlink="">
      <xdr:nvSpPr>
        <xdr:cNvPr id="108" name="テキスト ボックス 107">
          <a:extLst>
            <a:ext uri="{FF2B5EF4-FFF2-40B4-BE49-F238E27FC236}">
              <a16:creationId xmlns:a16="http://schemas.microsoft.com/office/drawing/2014/main" id="{6FC62457-4D92-4197-8F8B-169E0E1DF265}"/>
            </a:ext>
          </a:extLst>
        </xdr:cNvPr>
        <xdr:cNvSpPr txBox="1"/>
      </xdr:nvSpPr>
      <xdr:spPr>
        <a:xfrm>
          <a:off x="6136640" y="5953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29F42428-3AF6-4D00-86AB-6C1E65BADE8D}"/>
            </a:ext>
          </a:extLst>
        </xdr:cNvPr>
        <xdr:cNvCxnSpPr/>
      </xdr:nvCxnSpPr>
      <xdr:spPr>
        <a:xfrm>
          <a:off x="6604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86360</xdr:rowOff>
    </xdr:from>
    <xdr:ext cx="466725" cy="258445"/>
    <xdr:sp macro="" textlink="">
      <xdr:nvSpPr>
        <xdr:cNvPr id="110" name="テキスト ボックス 109">
          <a:extLst>
            <a:ext uri="{FF2B5EF4-FFF2-40B4-BE49-F238E27FC236}">
              <a16:creationId xmlns:a16="http://schemas.microsoft.com/office/drawing/2014/main" id="{AAD85639-D1D7-435A-B046-374724966E7A}"/>
            </a:ext>
          </a:extLst>
        </xdr:cNvPr>
        <xdr:cNvSpPr txBox="1"/>
      </xdr:nvSpPr>
      <xdr:spPr>
        <a:xfrm>
          <a:off x="6136640" y="5572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4B826C2A-4B58-44E6-8DBF-A736A5AA83C0}"/>
            </a:ext>
          </a:extLst>
        </xdr:cNvPr>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30</xdr:row>
      <xdr:rowOff>48260</xdr:rowOff>
    </xdr:from>
    <xdr:ext cx="466725" cy="259080"/>
    <xdr:sp macro="" textlink="">
      <xdr:nvSpPr>
        <xdr:cNvPr id="112" name="テキスト ボックス 111">
          <a:extLst>
            <a:ext uri="{FF2B5EF4-FFF2-40B4-BE49-F238E27FC236}">
              <a16:creationId xmlns:a16="http://schemas.microsoft.com/office/drawing/2014/main" id="{27E32ED4-E808-488C-9F4D-90F5B6EB7524}"/>
            </a:ext>
          </a:extLst>
        </xdr:cNvPr>
        <xdr:cNvSpPr txBox="1"/>
      </xdr:nvSpPr>
      <xdr:spPr>
        <a:xfrm>
          <a:off x="6136640" y="5191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0.250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4E35E2A7-6606-4980-9B2C-72AB793E59E6}"/>
            </a:ext>
          </a:extLst>
        </xdr:cNvPr>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7620</xdr:rowOff>
    </xdr:from>
    <xdr:to>
      <xdr:col>54</xdr:col>
      <xdr:colOff>189865</xdr:colOff>
      <xdr:row>41</xdr:row>
      <xdr:rowOff>95250</xdr:rowOff>
    </xdr:to>
    <xdr:cxnSp macro="">
      <xdr:nvCxnSpPr>
        <xdr:cNvPr id="114" name="直線コネクタ 113">
          <a:extLst>
            <a:ext uri="{FF2B5EF4-FFF2-40B4-BE49-F238E27FC236}">
              <a16:creationId xmlns:a16="http://schemas.microsoft.com/office/drawing/2014/main" id="{32ED3CA0-0439-4F38-8DB8-83BE2FEE5C7D}"/>
            </a:ext>
          </a:extLst>
        </xdr:cNvPr>
        <xdr:cNvCxnSpPr/>
      </xdr:nvCxnSpPr>
      <xdr:spPr>
        <a:xfrm flipV="1">
          <a:off x="10476865" y="5836920"/>
          <a:ext cx="0" cy="12877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99060</xdr:rowOff>
    </xdr:from>
    <xdr:ext cx="469900" cy="258445"/>
    <xdr:sp macro="" textlink="">
      <xdr:nvSpPr>
        <xdr:cNvPr id="115" name="【図書館】&#10;一人当たり面積最小値テキスト">
          <a:extLst>
            <a:ext uri="{FF2B5EF4-FFF2-40B4-BE49-F238E27FC236}">
              <a16:creationId xmlns:a16="http://schemas.microsoft.com/office/drawing/2014/main" id="{268770F0-8382-44DD-AB19-3EB5A2069639}"/>
            </a:ext>
          </a:extLst>
        </xdr:cNvPr>
        <xdr:cNvSpPr txBox="1"/>
      </xdr:nvSpPr>
      <xdr:spPr>
        <a:xfrm>
          <a:off x="10515600" y="712851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0.015</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95250</xdr:rowOff>
    </xdr:from>
    <xdr:to>
      <xdr:col>55</xdr:col>
      <xdr:colOff>88900</xdr:colOff>
      <xdr:row>41</xdr:row>
      <xdr:rowOff>95250</xdr:rowOff>
    </xdr:to>
    <xdr:cxnSp macro="">
      <xdr:nvCxnSpPr>
        <xdr:cNvPr id="116" name="直線コネクタ 115">
          <a:extLst>
            <a:ext uri="{FF2B5EF4-FFF2-40B4-BE49-F238E27FC236}">
              <a16:creationId xmlns:a16="http://schemas.microsoft.com/office/drawing/2014/main" id="{493CA36C-214D-4814-82F6-301D117B29FC}"/>
            </a:ext>
          </a:extLst>
        </xdr:cNvPr>
        <xdr:cNvCxnSpPr/>
      </xdr:nvCxnSpPr>
      <xdr:spPr>
        <a:xfrm>
          <a:off x="10388600" y="7124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125730</xdr:rowOff>
    </xdr:from>
    <xdr:ext cx="469900" cy="259080"/>
    <xdr:sp macro="" textlink="">
      <xdr:nvSpPr>
        <xdr:cNvPr id="117" name="【図書館】&#10;一人当たり面積最大値テキスト">
          <a:extLst>
            <a:ext uri="{FF2B5EF4-FFF2-40B4-BE49-F238E27FC236}">
              <a16:creationId xmlns:a16="http://schemas.microsoft.com/office/drawing/2014/main" id="{2325C225-9D0B-4985-9297-6503BFA1201F}"/>
            </a:ext>
          </a:extLst>
        </xdr:cNvPr>
        <xdr:cNvSpPr txBox="1"/>
      </xdr:nvSpPr>
      <xdr:spPr>
        <a:xfrm>
          <a:off x="10515600" y="56121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0.184</a:t>
          </a:r>
          <a:endParaRPr kumimoji="1" lang="ja-JP" altLang="en-US" sz="1000" b="1">
            <a:latin typeface="ＭＳ Ｐゴシック"/>
            <a:ea typeface="ＭＳ Ｐゴシック"/>
          </a:endParaRPr>
        </a:p>
      </xdr:txBody>
    </xdr:sp>
    <xdr:clientData/>
  </xdr:oneCellAnchor>
  <xdr:twoCellAnchor>
    <xdr:from>
      <xdr:col>54</xdr:col>
      <xdr:colOff>101600</xdr:colOff>
      <xdr:row>34</xdr:row>
      <xdr:rowOff>7620</xdr:rowOff>
    </xdr:from>
    <xdr:to>
      <xdr:col>55</xdr:col>
      <xdr:colOff>88900</xdr:colOff>
      <xdr:row>34</xdr:row>
      <xdr:rowOff>7620</xdr:rowOff>
    </xdr:to>
    <xdr:cxnSp macro="">
      <xdr:nvCxnSpPr>
        <xdr:cNvPr id="118" name="直線コネクタ 117">
          <a:extLst>
            <a:ext uri="{FF2B5EF4-FFF2-40B4-BE49-F238E27FC236}">
              <a16:creationId xmlns:a16="http://schemas.microsoft.com/office/drawing/2014/main" id="{45C3AFC6-CA7D-467F-A8C5-FA39BF98BB59}"/>
            </a:ext>
          </a:extLst>
        </xdr:cNvPr>
        <xdr:cNvCxnSpPr/>
      </xdr:nvCxnSpPr>
      <xdr:spPr>
        <a:xfrm>
          <a:off x="10388600" y="5836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86360</xdr:rowOff>
    </xdr:from>
    <xdr:ext cx="469900" cy="258445"/>
    <xdr:sp macro="" textlink="">
      <xdr:nvSpPr>
        <xdr:cNvPr id="119" name="【図書館】&#10;一人当たり面積平均値テキスト">
          <a:extLst>
            <a:ext uri="{FF2B5EF4-FFF2-40B4-BE49-F238E27FC236}">
              <a16:creationId xmlns:a16="http://schemas.microsoft.com/office/drawing/2014/main" id="{50C53A63-8FDA-4647-945C-44852E97170E}"/>
            </a:ext>
          </a:extLst>
        </xdr:cNvPr>
        <xdr:cNvSpPr txBox="1"/>
      </xdr:nvSpPr>
      <xdr:spPr>
        <a:xfrm>
          <a:off x="10515600" y="6430010"/>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0.080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20" name="フローチャート: 判断 119">
          <a:extLst>
            <a:ext uri="{FF2B5EF4-FFF2-40B4-BE49-F238E27FC236}">
              <a16:creationId xmlns:a16="http://schemas.microsoft.com/office/drawing/2014/main" id="{8080F9D5-6360-4240-969E-1A39FB02AF58}"/>
            </a:ext>
          </a:extLst>
        </xdr:cNvPr>
        <xdr:cNvSpPr/>
      </xdr:nvSpPr>
      <xdr:spPr>
        <a:xfrm>
          <a:off x="104267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78740</xdr:rowOff>
    </xdr:from>
    <xdr:to>
      <xdr:col>50</xdr:col>
      <xdr:colOff>165100</xdr:colOff>
      <xdr:row>39</xdr:row>
      <xdr:rowOff>8890</xdr:rowOff>
    </xdr:to>
    <xdr:sp macro="" textlink="">
      <xdr:nvSpPr>
        <xdr:cNvPr id="121" name="フローチャート: 判断 120">
          <a:extLst>
            <a:ext uri="{FF2B5EF4-FFF2-40B4-BE49-F238E27FC236}">
              <a16:creationId xmlns:a16="http://schemas.microsoft.com/office/drawing/2014/main" id="{B73FB84A-DFDB-466B-9279-8F03B674D147}"/>
            </a:ext>
          </a:extLst>
        </xdr:cNvPr>
        <xdr:cNvSpPr/>
      </xdr:nvSpPr>
      <xdr:spPr>
        <a:xfrm>
          <a:off x="9588500" y="659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86360</xdr:rowOff>
    </xdr:from>
    <xdr:to>
      <xdr:col>46</xdr:col>
      <xdr:colOff>38100</xdr:colOff>
      <xdr:row>39</xdr:row>
      <xdr:rowOff>16510</xdr:rowOff>
    </xdr:to>
    <xdr:sp macro="" textlink="">
      <xdr:nvSpPr>
        <xdr:cNvPr id="122" name="フローチャート: 判断 121">
          <a:extLst>
            <a:ext uri="{FF2B5EF4-FFF2-40B4-BE49-F238E27FC236}">
              <a16:creationId xmlns:a16="http://schemas.microsoft.com/office/drawing/2014/main" id="{555A3732-C065-4FAC-BCE2-588AAC75E6B1}"/>
            </a:ext>
          </a:extLst>
        </xdr:cNvPr>
        <xdr:cNvSpPr/>
      </xdr:nvSpPr>
      <xdr:spPr>
        <a:xfrm>
          <a:off x="8699500" y="660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139700</xdr:rowOff>
    </xdr:from>
    <xdr:to>
      <xdr:col>41</xdr:col>
      <xdr:colOff>101600</xdr:colOff>
      <xdr:row>39</xdr:row>
      <xdr:rowOff>69850</xdr:rowOff>
    </xdr:to>
    <xdr:sp macro="" textlink="">
      <xdr:nvSpPr>
        <xdr:cNvPr id="123" name="フローチャート: 判断 122">
          <a:extLst>
            <a:ext uri="{FF2B5EF4-FFF2-40B4-BE49-F238E27FC236}">
              <a16:creationId xmlns:a16="http://schemas.microsoft.com/office/drawing/2014/main" id="{929D6644-FD3E-4F0A-8C19-71D19FD78D6C}"/>
            </a:ext>
          </a:extLst>
        </xdr:cNvPr>
        <xdr:cNvSpPr/>
      </xdr:nvSpPr>
      <xdr:spPr>
        <a:xfrm>
          <a:off x="7810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29210</xdr:rowOff>
    </xdr:from>
    <xdr:to>
      <xdr:col>36</xdr:col>
      <xdr:colOff>165100</xdr:colOff>
      <xdr:row>39</xdr:row>
      <xdr:rowOff>130810</xdr:rowOff>
    </xdr:to>
    <xdr:sp macro="" textlink="">
      <xdr:nvSpPr>
        <xdr:cNvPr id="124" name="フローチャート: 判断 123">
          <a:extLst>
            <a:ext uri="{FF2B5EF4-FFF2-40B4-BE49-F238E27FC236}">
              <a16:creationId xmlns:a16="http://schemas.microsoft.com/office/drawing/2014/main" id="{CDAC2EA8-E81C-496B-85C8-41F14807C9B3}"/>
            </a:ext>
          </a:extLst>
        </xdr:cNvPr>
        <xdr:cNvSpPr/>
      </xdr:nvSpPr>
      <xdr:spPr>
        <a:xfrm>
          <a:off x="6921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73660</xdr:rowOff>
    </xdr:from>
    <xdr:ext cx="762000" cy="259080"/>
    <xdr:sp macro="" textlink="">
      <xdr:nvSpPr>
        <xdr:cNvPr id="125" name="テキスト ボックス 124">
          <a:extLst>
            <a:ext uri="{FF2B5EF4-FFF2-40B4-BE49-F238E27FC236}">
              <a16:creationId xmlns:a16="http://schemas.microsoft.com/office/drawing/2014/main" id="{156BD271-875E-42CE-AF08-507781700C79}"/>
            </a:ext>
          </a:extLst>
        </xdr:cNvPr>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73660</xdr:rowOff>
    </xdr:from>
    <xdr:ext cx="762000" cy="259080"/>
    <xdr:sp macro="" textlink="">
      <xdr:nvSpPr>
        <xdr:cNvPr id="126" name="テキスト ボックス 125">
          <a:extLst>
            <a:ext uri="{FF2B5EF4-FFF2-40B4-BE49-F238E27FC236}">
              <a16:creationId xmlns:a16="http://schemas.microsoft.com/office/drawing/2014/main" id="{9341C13E-882E-4794-89FD-32159B858B0B}"/>
            </a:ext>
          </a:extLst>
        </xdr:cNvPr>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44</xdr:row>
      <xdr:rowOff>73660</xdr:rowOff>
    </xdr:from>
    <xdr:ext cx="762000" cy="259080"/>
    <xdr:sp macro="" textlink="">
      <xdr:nvSpPr>
        <xdr:cNvPr id="127" name="テキスト ボックス 126">
          <a:extLst>
            <a:ext uri="{FF2B5EF4-FFF2-40B4-BE49-F238E27FC236}">
              <a16:creationId xmlns:a16="http://schemas.microsoft.com/office/drawing/2014/main" id="{8A00C162-4AD1-4DE3-BA55-84218D810DA0}"/>
            </a:ext>
          </a:extLst>
        </xdr:cNvPr>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73660</xdr:rowOff>
    </xdr:from>
    <xdr:ext cx="762000" cy="259080"/>
    <xdr:sp macro="" textlink="">
      <xdr:nvSpPr>
        <xdr:cNvPr id="128" name="テキスト ボックス 127">
          <a:extLst>
            <a:ext uri="{FF2B5EF4-FFF2-40B4-BE49-F238E27FC236}">
              <a16:creationId xmlns:a16="http://schemas.microsoft.com/office/drawing/2014/main" id="{D164371B-223C-46C5-90B1-58B367392275}"/>
            </a:ext>
          </a:extLst>
        </xdr:cNvPr>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73660</xdr:rowOff>
    </xdr:from>
    <xdr:ext cx="762000" cy="259080"/>
    <xdr:sp macro="" textlink="">
      <xdr:nvSpPr>
        <xdr:cNvPr id="129" name="テキスト ボックス 128">
          <a:extLst>
            <a:ext uri="{FF2B5EF4-FFF2-40B4-BE49-F238E27FC236}">
              <a16:creationId xmlns:a16="http://schemas.microsoft.com/office/drawing/2014/main" id="{9A9AB3CE-66F7-4E7E-B9EF-0AACA798FBBE}"/>
            </a:ext>
          </a:extLst>
        </xdr:cNvPr>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38</xdr:row>
      <xdr:rowOff>93980</xdr:rowOff>
    </xdr:from>
    <xdr:to>
      <xdr:col>55</xdr:col>
      <xdr:colOff>50800</xdr:colOff>
      <xdr:row>39</xdr:row>
      <xdr:rowOff>24130</xdr:rowOff>
    </xdr:to>
    <xdr:sp macro="" textlink="">
      <xdr:nvSpPr>
        <xdr:cNvPr id="130" name="楕円 129">
          <a:extLst>
            <a:ext uri="{FF2B5EF4-FFF2-40B4-BE49-F238E27FC236}">
              <a16:creationId xmlns:a16="http://schemas.microsoft.com/office/drawing/2014/main" id="{CE67E0A1-8AFB-44A8-B171-C24AC9029AD7}"/>
            </a:ext>
          </a:extLst>
        </xdr:cNvPr>
        <xdr:cNvSpPr/>
      </xdr:nvSpPr>
      <xdr:spPr>
        <a:xfrm>
          <a:off x="104267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72390</xdr:rowOff>
    </xdr:from>
    <xdr:ext cx="469900" cy="259080"/>
    <xdr:sp macro="" textlink="">
      <xdr:nvSpPr>
        <xdr:cNvPr id="131" name="【図書館】&#10;一人当たり面積該当値テキスト">
          <a:extLst>
            <a:ext uri="{FF2B5EF4-FFF2-40B4-BE49-F238E27FC236}">
              <a16:creationId xmlns:a16="http://schemas.microsoft.com/office/drawing/2014/main" id="{06FC2249-89F8-4E1E-97E5-92A4FDB2BCB6}"/>
            </a:ext>
          </a:extLst>
        </xdr:cNvPr>
        <xdr:cNvSpPr txBox="1"/>
      </xdr:nvSpPr>
      <xdr:spPr>
        <a:xfrm>
          <a:off x="10515600" y="65874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0.076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38</xdr:row>
      <xdr:rowOff>101600</xdr:rowOff>
    </xdr:from>
    <xdr:to>
      <xdr:col>50</xdr:col>
      <xdr:colOff>165100</xdr:colOff>
      <xdr:row>39</xdr:row>
      <xdr:rowOff>31750</xdr:rowOff>
    </xdr:to>
    <xdr:sp macro="" textlink="">
      <xdr:nvSpPr>
        <xdr:cNvPr id="132" name="楕円 131">
          <a:extLst>
            <a:ext uri="{FF2B5EF4-FFF2-40B4-BE49-F238E27FC236}">
              <a16:creationId xmlns:a16="http://schemas.microsoft.com/office/drawing/2014/main" id="{4EDBDA03-24AE-4F89-AAC7-9A5D33F04E24}"/>
            </a:ext>
          </a:extLst>
        </xdr:cNvPr>
        <xdr:cNvSpPr/>
      </xdr:nvSpPr>
      <xdr:spPr>
        <a:xfrm>
          <a:off x="9588500" y="661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144780</xdr:rowOff>
    </xdr:from>
    <xdr:to>
      <xdr:col>55</xdr:col>
      <xdr:colOff>0</xdr:colOff>
      <xdr:row>38</xdr:row>
      <xdr:rowOff>152400</xdr:rowOff>
    </xdr:to>
    <xdr:cxnSp macro="">
      <xdr:nvCxnSpPr>
        <xdr:cNvPr id="133" name="直線コネクタ 132">
          <a:extLst>
            <a:ext uri="{FF2B5EF4-FFF2-40B4-BE49-F238E27FC236}">
              <a16:creationId xmlns:a16="http://schemas.microsoft.com/office/drawing/2014/main" id="{3E220DD2-FE79-49F1-BB10-ABD58E967CA5}"/>
            </a:ext>
          </a:extLst>
        </xdr:cNvPr>
        <xdr:cNvCxnSpPr/>
      </xdr:nvCxnSpPr>
      <xdr:spPr>
        <a:xfrm flipV="1">
          <a:off x="9639300" y="6659880"/>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109220</xdr:rowOff>
    </xdr:from>
    <xdr:to>
      <xdr:col>46</xdr:col>
      <xdr:colOff>38100</xdr:colOff>
      <xdr:row>39</xdr:row>
      <xdr:rowOff>39370</xdr:rowOff>
    </xdr:to>
    <xdr:sp macro="" textlink="">
      <xdr:nvSpPr>
        <xdr:cNvPr id="134" name="楕円 133">
          <a:extLst>
            <a:ext uri="{FF2B5EF4-FFF2-40B4-BE49-F238E27FC236}">
              <a16:creationId xmlns:a16="http://schemas.microsoft.com/office/drawing/2014/main" id="{C2B74D17-62AF-487C-8D7D-D08FA9581682}"/>
            </a:ext>
          </a:extLst>
        </xdr:cNvPr>
        <xdr:cNvSpPr/>
      </xdr:nvSpPr>
      <xdr:spPr>
        <a:xfrm>
          <a:off x="86995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152400</xdr:rowOff>
    </xdr:from>
    <xdr:to>
      <xdr:col>50</xdr:col>
      <xdr:colOff>114300</xdr:colOff>
      <xdr:row>38</xdr:row>
      <xdr:rowOff>160020</xdr:rowOff>
    </xdr:to>
    <xdr:cxnSp macro="">
      <xdr:nvCxnSpPr>
        <xdr:cNvPr id="135" name="直線コネクタ 134">
          <a:extLst>
            <a:ext uri="{FF2B5EF4-FFF2-40B4-BE49-F238E27FC236}">
              <a16:creationId xmlns:a16="http://schemas.microsoft.com/office/drawing/2014/main" id="{D73DD757-8359-4645-8B0B-AC46AE0205A4}"/>
            </a:ext>
          </a:extLst>
        </xdr:cNvPr>
        <xdr:cNvCxnSpPr/>
      </xdr:nvCxnSpPr>
      <xdr:spPr>
        <a:xfrm flipV="1">
          <a:off x="8750300" y="666750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124460</xdr:rowOff>
    </xdr:from>
    <xdr:to>
      <xdr:col>41</xdr:col>
      <xdr:colOff>101600</xdr:colOff>
      <xdr:row>39</xdr:row>
      <xdr:rowOff>54610</xdr:rowOff>
    </xdr:to>
    <xdr:sp macro="" textlink="">
      <xdr:nvSpPr>
        <xdr:cNvPr id="136" name="楕円 135">
          <a:extLst>
            <a:ext uri="{FF2B5EF4-FFF2-40B4-BE49-F238E27FC236}">
              <a16:creationId xmlns:a16="http://schemas.microsoft.com/office/drawing/2014/main" id="{E908CDA2-A50B-4AF1-BF2C-1798839524A5}"/>
            </a:ext>
          </a:extLst>
        </xdr:cNvPr>
        <xdr:cNvSpPr/>
      </xdr:nvSpPr>
      <xdr:spPr>
        <a:xfrm>
          <a:off x="7810500" y="663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160020</xdr:rowOff>
    </xdr:from>
    <xdr:to>
      <xdr:col>45</xdr:col>
      <xdr:colOff>177800</xdr:colOff>
      <xdr:row>39</xdr:row>
      <xdr:rowOff>3810</xdr:rowOff>
    </xdr:to>
    <xdr:cxnSp macro="">
      <xdr:nvCxnSpPr>
        <xdr:cNvPr id="137" name="直線コネクタ 136">
          <a:extLst>
            <a:ext uri="{FF2B5EF4-FFF2-40B4-BE49-F238E27FC236}">
              <a16:creationId xmlns:a16="http://schemas.microsoft.com/office/drawing/2014/main" id="{FC3D875C-76A1-4FEA-A59C-443703ED43CE}"/>
            </a:ext>
          </a:extLst>
        </xdr:cNvPr>
        <xdr:cNvCxnSpPr/>
      </xdr:nvCxnSpPr>
      <xdr:spPr>
        <a:xfrm flipV="1">
          <a:off x="7861300" y="667512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132080</xdr:rowOff>
    </xdr:from>
    <xdr:to>
      <xdr:col>36</xdr:col>
      <xdr:colOff>165100</xdr:colOff>
      <xdr:row>39</xdr:row>
      <xdr:rowOff>62230</xdr:rowOff>
    </xdr:to>
    <xdr:sp macro="" textlink="">
      <xdr:nvSpPr>
        <xdr:cNvPr id="138" name="楕円 137">
          <a:extLst>
            <a:ext uri="{FF2B5EF4-FFF2-40B4-BE49-F238E27FC236}">
              <a16:creationId xmlns:a16="http://schemas.microsoft.com/office/drawing/2014/main" id="{98173CF8-01E2-44BF-9BAF-DD22003294A3}"/>
            </a:ext>
          </a:extLst>
        </xdr:cNvPr>
        <xdr:cNvSpPr/>
      </xdr:nvSpPr>
      <xdr:spPr>
        <a:xfrm>
          <a:off x="6921500" y="664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3810</xdr:rowOff>
    </xdr:from>
    <xdr:to>
      <xdr:col>41</xdr:col>
      <xdr:colOff>50800</xdr:colOff>
      <xdr:row>39</xdr:row>
      <xdr:rowOff>11430</xdr:rowOff>
    </xdr:to>
    <xdr:cxnSp macro="">
      <xdr:nvCxnSpPr>
        <xdr:cNvPr id="139" name="直線コネクタ 138">
          <a:extLst>
            <a:ext uri="{FF2B5EF4-FFF2-40B4-BE49-F238E27FC236}">
              <a16:creationId xmlns:a16="http://schemas.microsoft.com/office/drawing/2014/main" id="{95051DF6-46FD-45EE-A40F-B79ECB220234}"/>
            </a:ext>
          </a:extLst>
        </xdr:cNvPr>
        <xdr:cNvCxnSpPr/>
      </xdr:nvCxnSpPr>
      <xdr:spPr>
        <a:xfrm flipV="1">
          <a:off x="6972300" y="669036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37</xdr:row>
      <xdr:rowOff>25400</xdr:rowOff>
    </xdr:from>
    <xdr:ext cx="469900" cy="259080"/>
    <xdr:sp macro="" textlink="">
      <xdr:nvSpPr>
        <xdr:cNvPr id="140" name="n_1aveValue【図書館】&#10;一人当たり面積">
          <a:extLst>
            <a:ext uri="{FF2B5EF4-FFF2-40B4-BE49-F238E27FC236}">
              <a16:creationId xmlns:a16="http://schemas.microsoft.com/office/drawing/2014/main" id="{FE974EF8-03D9-43A1-865A-CE37B88FE3FB}"/>
            </a:ext>
          </a:extLst>
        </xdr:cNvPr>
        <xdr:cNvSpPr txBox="1"/>
      </xdr:nvSpPr>
      <xdr:spPr>
        <a:xfrm>
          <a:off x="9391650" y="63690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0.078</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37</xdr:row>
      <xdr:rowOff>33020</xdr:rowOff>
    </xdr:from>
    <xdr:ext cx="469265" cy="259080"/>
    <xdr:sp macro="" textlink="">
      <xdr:nvSpPr>
        <xdr:cNvPr id="141" name="n_2aveValue【図書館】&#10;一人当たり面積">
          <a:extLst>
            <a:ext uri="{FF2B5EF4-FFF2-40B4-BE49-F238E27FC236}">
              <a16:creationId xmlns:a16="http://schemas.microsoft.com/office/drawing/2014/main" id="{B5B4157C-581D-49DD-A969-2C5E57FE3D77}"/>
            </a:ext>
          </a:extLst>
        </xdr:cNvPr>
        <xdr:cNvSpPr txBox="1"/>
      </xdr:nvSpPr>
      <xdr:spPr>
        <a:xfrm>
          <a:off x="8515350" y="637667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0.077</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39</xdr:row>
      <xdr:rowOff>60960</xdr:rowOff>
    </xdr:from>
    <xdr:ext cx="469265" cy="259080"/>
    <xdr:sp macro="" textlink="">
      <xdr:nvSpPr>
        <xdr:cNvPr id="142" name="n_3aveValue【図書館】&#10;一人当たり面積">
          <a:extLst>
            <a:ext uri="{FF2B5EF4-FFF2-40B4-BE49-F238E27FC236}">
              <a16:creationId xmlns:a16="http://schemas.microsoft.com/office/drawing/2014/main" id="{16061D4E-FAEA-4866-B8F2-11CA83CEFB75}"/>
            </a:ext>
          </a:extLst>
        </xdr:cNvPr>
        <xdr:cNvSpPr txBox="1"/>
      </xdr:nvSpPr>
      <xdr:spPr>
        <a:xfrm>
          <a:off x="7626350" y="674751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0.070</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39</xdr:row>
      <xdr:rowOff>121920</xdr:rowOff>
    </xdr:from>
    <xdr:ext cx="469265" cy="258445"/>
    <xdr:sp macro="" textlink="">
      <xdr:nvSpPr>
        <xdr:cNvPr id="143" name="n_4aveValue【図書館】&#10;一人当たり面積">
          <a:extLst>
            <a:ext uri="{FF2B5EF4-FFF2-40B4-BE49-F238E27FC236}">
              <a16:creationId xmlns:a16="http://schemas.microsoft.com/office/drawing/2014/main" id="{D9CF13B9-6A9C-4B5C-941F-86E743BEFF74}"/>
            </a:ext>
          </a:extLst>
        </xdr:cNvPr>
        <xdr:cNvSpPr txBox="1"/>
      </xdr:nvSpPr>
      <xdr:spPr>
        <a:xfrm>
          <a:off x="6737350" y="680847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0.062</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39</xdr:row>
      <xdr:rowOff>22860</xdr:rowOff>
    </xdr:from>
    <xdr:ext cx="469900" cy="259080"/>
    <xdr:sp macro="" textlink="">
      <xdr:nvSpPr>
        <xdr:cNvPr id="144" name="n_1mainValue【図書館】&#10;一人当たり面積">
          <a:extLst>
            <a:ext uri="{FF2B5EF4-FFF2-40B4-BE49-F238E27FC236}">
              <a16:creationId xmlns:a16="http://schemas.microsoft.com/office/drawing/2014/main" id="{73C47314-20BA-4D19-919B-96BA745BA31F}"/>
            </a:ext>
          </a:extLst>
        </xdr:cNvPr>
        <xdr:cNvSpPr txBox="1"/>
      </xdr:nvSpPr>
      <xdr:spPr>
        <a:xfrm>
          <a:off x="9391650" y="67094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0.075</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39</xdr:row>
      <xdr:rowOff>30480</xdr:rowOff>
    </xdr:from>
    <xdr:ext cx="469265" cy="258445"/>
    <xdr:sp macro="" textlink="">
      <xdr:nvSpPr>
        <xdr:cNvPr id="145" name="n_2mainValue【図書館】&#10;一人当たり面積">
          <a:extLst>
            <a:ext uri="{FF2B5EF4-FFF2-40B4-BE49-F238E27FC236}">
              <a16:creationId xmlns:a16="http://schemas.microsoft.com/office/drawing/2014/main" id="{38E593F7-6156-40C5-8206-3CC32E57FBA0}"/>
            </a:ext>
          </a:extLst>
        </xdr:cNvPr>
        <xdr:cNvSpPr txBox="1"/>
      </xdr:nvSpPr>
      <xdr:spPr>
        <a:xfrm>
          <a:off x="8515350" y="671703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0.074</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37</xdr:row>
      <xdr:rowOff>71120</xdr:rowOff>
    </xdr:from>
    <xdr:ext cx="469265" cy="259080"/>
    <xdr:sp macro="" textlink="">
      <xdr:nvSpPr>
        <xdr:cNvPr id="146" name="n_3mainValue【図書館】&#10;一人当たり面積">
          <a:extLst>
            <a:ext uri="{FF2B5EF4-FFF2-40B4-BE49-F238E27FC236}">
              <a16:creationId xmlns:a16="http://schemas.microsoft.com/office/drawing/2014/main" id="{29335B88-DA99-45C3-8B10-9FDFB696943E}"/>
            </a:ext>
          </a:extLst>
        </xdr:cNvPr>
        <xdr:cNvSpPr txBox="1"/>
      </xdr:nvSpPr>
      <xdr:spPr>
        <a:xfrm>
          <a:off x="7626350" y="641477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0.072</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37</xdr:row>
      <xdr:rowOff>78740</xdr:rowOff>
    </xdr:from>
    <xdr:ext cx="469265" cy="259080"/>
    <xdr:sp macro="" textlink="">
      <xdr:nvSpPr>
        <xdr:cNvPr id="147" name="n_4mainValue【図書館】&#10;一人当たり面積">
          <a:extLst>
            <a:ext uri="{FF2B5EF4-FFF2-40B4-BE49-F238E27FC236}">
              <a16:creationId xmlns:a16="http://schemas.microsoft.com/office/drawing/2014/main" id="{96DA35B5-B6FB-4569-A980-F3AB8A9901ED}"/>
            </a:ext>
          </a:extLst>
        </xdr:cNvPr>
        <xdr:cNvSpPr txBox="1"/>
      </xdr:nvSpPr>
      <xdr:spPr>
        <a:xfrm>
          <a:off x="6737350" y="642239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82E6A473-0C5C-4271-A547-369ACC2A7EB9}"/>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9D029036-4F43-4A92-80BA-CFBF9E105115}"/>
            </a:ext>
          </a:extLst>
        </xdr:cNvPr>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2F5248F5-112D-41F0-B51E-307E3DC45CE3}"/>
            </a:ext>
          </a:extLst>
        </xdr:cNvPr>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FE874BD6-7B11-4754-9431-60A42E453063}"/>
            </a:ext>
          </a:extLst>
        </xdr:cNvPr>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C3B20B69-CBDD-4442-82EE-E964404BCB28}"/>
            </a:ext>
          </a:extLst>
        </xdr:cNvPr>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4FEDCEE9-6555-4C39-B056-787ACFA29423}"/>
            </a:ext>
          </a:extLst>
        </xdr:cNvPr>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282149C6-B8C3-4D50-8809-6CC46B49A487}"/>
            </a:ext>
          </a:extLst>
        </xdr:cNvPr>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1445787B-C4BB-4984-8B46-BC163607A4F8}"/>
            </a:ext>
          </a:extLst>
        </xdr:cNvPr>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7815" cy="225425"/>
    <xdr:sp macro="" textlink="">
      <xdr:nvSpPr>
        <xdr:cNvPr id="156" name="テキスト ボックス 155">
          <a:extLst>
            <a:ext uri="{FF2B5EF4-FFF2-40B4-BE49-F238E27FC236}">
              <a16:creationId xmlns:a16="http://schemas.microsoft.com/office/drawing/2014/main" id="{3B3294A8-6866-47C1-B7FB-E6A65FA19FD2}"/>
            </a:ext>
          </a:extLst>
        </xdr:cNvPr>
        <xdr:cNvSpPr txBox="1"/>
      </xdr:nvSpPr>
      <xdr:spPr>
        <a:xfrm>
          <a:off x="723900" y="89535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419B198D-899B-4B76-8B49-944B0DAB9F3F}"/>
            </a:ext>
          </a:extLst>
        </xdr:cNvPr>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143510</xdr:rowOff>
    </xdr:from>
    <xdr:ext cx="466725" cy="258445"/>
    <xdr:sp macro="" textlink="">
      <xdr:nvSpPr>
        <xdr:cNvPr id="158" name="テキスト ボックス 157">
          <a:extLst>
            <a:ext uri="{FF2B5EF4-FFF2-40B4-BE49-F238E27FC236}">
              <a16:creationId xmlns:a16="http://schemas.microsoft.com/office/drawing/2014/main" id="{5CC3F7C8-A65B-4DA1-A1DD-C047A5436439}"/>
            </a:ext>
          </a:extLst>
        </xdr:cNvPr>
        <xdr:cNvSpPr txBox="1"/>
      </xdr:nvSpPr>
      <xdr:spPr>
        <a:xfrm>
          <a:off x="294640" y="11287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FA65D400-4FD9-4CDB-B07D-A38E56D214EC}"/>
            </a:ext>
          </a:extLst>
        </xdr:cNvPr>
        <xdr:cNvCxnSpPr/>
      </xdr:nvCxnSpPr>
      <xdr:spPr>
        <a:xfrm>
          <a:off x="762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105410</xdr:rowOff>
    </xdr:from>
    <xdr:ext cx="466725" cy="259080"/>
    <xdr:sp macro="" textlink="">
      <xdr:nvSpPr>
        <xdr:cNvPr id="160" name="テキスト ボックス 159">
          <a:extLst>
            <a:ext uri="{FF2B5EF4-FFF2-40B4-BE49-F238E27FC236}">
              <a16:creationId xmlns:a16="http://schemas.microsoft.com/office/drawing/2014/main" id="{051F8427-FB12-4219-8D25-CE746F1A87E7}"/>
            </a:ext>
          </a:extLst>
        </xdr:cNvPr>
        <xdr:cNvSpPr txBox="1"/>
      </xdr:nvSpPr>
      <xdr:spPr>
        <a:xfrm>
          <a:off x="294640" y="10906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CCC487D7-84AA-4070-9BDF-EDFF3EC02572}"/>
            </a:ext>
          </a:extLst>
        </xdr:cNvPr>
        <xdr:cNvCxnSpPr/>
      </xdr:nvCxnSpPr>
      <xdr:spPr>
        <a:xfrm>
          <a:off x="762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61</xdr:row>
      <xdr:rowOff>67310</xdr:rowOff>
    </xdr:from>
    <xdr:ext cx="403225" cy="259080"/>
    <xdr:sp macro="" textlink="">
      <xdr:nvSpPr>
        <xdr:cNvPr id="162" name="テキスト ボックス 161">
          <a:extLst>
            <a:ext uri="{FF2B5EF4-FFF2-40B4-BE49-F238E27FC236}">
              <a16:creationId xmlns:a16="http://schemas.microsoft.com/office/drawing/2014/main" id="{5FA61E35-774A-48B5-A348-C7D8359C2700}"/>
            </a:ext>
          </a:extLst>
        </xdr:cNvPr>
        <xdr:cNvSpPr txBox="1"/>
      </xdr:nvSpPr>
      <xdr:spPr>
        <a:xfrm>
          <a:off x="358775" y="1052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ED5CE682-ED56-4B0D-AFA6-431E2EA73A1B}"/>
            </a:ext>
          </a:extLst>
        </xdr:cNvPr>
        <xdr:cNvCxnSpPr/>
      </xdr:nvCxnSpPr>
      <xdr:spPr>
        <a:xfrm>
          <a:off x="762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59</xdr:row>
      <xdr:rowOff>29210</xdr:rowOff>
    </xdr:from>
    <xdr:ext cx="403225" cy="258445"/>
    <xdr:sp macro="" textlink="">
      <xdr:nvSpPr>
        <xdr:cNvPr id="164" name="テキスト ボックス 163">
          <a:extLst>
            <a:ext uri="{FF2B5EF4-FFF2-40B4-BE49-F238E27FC236}">
              <a16:creationId xmlns:a16="http://schemas.microsoft.com/office/drawing/2014/main" id="{70C3B390-567F-4179-B162-6D24214261C1}"/>
            </a:ext>
          </a:extLst>
        </xdr:cNvPr>
        <xdr:cNvSpPr txBox="1"/>
      </xdr:nvSpPr>
      <xdr:spPr>
        <a:xfrm>
          <a:off x="358775" y="1014476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22201AA4-CB6D-485C-8AB4-11FD31CB63AC}"/>
            </a:ext>
          </a:extLst>
        </xdr:cNvPr>
        <xdr:cNvCxnSpPr/>
      </xdr:nvCxnSpPr>
      <xdr:spPr>
        <a:xfrm>
          <a:off x="762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162560</xdr:rowOff>
    </xdr:from>
    <xdr:ext cx="403225" cy="259080"/>
    <xdr:sp macro="" textlink="">
      <xdr:nvSpPr>
        <xdr:cNvPr id="166" name="テキスト ボックス 165">
          <a:extLst>
            <a:ext uri="{FF2B5EF4-FFF2-40B4-BE49-F238E27FC236}">
              <a16:creationId xmlns:a16="http://schemas.microsoft.com/office/drawing/2014/main" id="{030A372E-2A6B-4285-81C4-7ADF48275499}"/>
            </a:ext>
          </a:extLst>
        </xdr:cNvPr>
        <xdr:cNvSpPr txBox="1"/>
      </xdr:nvSpPr>
      <xdr:spPr>
        <a:xfrm>
          <a:off x="358775" y="976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7A0CDC8F-BE32-46B4-B976-7306EB7601B7}"/>
            </a:ext>
          </a:extLst>
        </xdr:cNvPr>
        <xdr:cNvCxnSpPr/>
      </xdr:nvCxnSpPr>
      <xdr:spPr>
        <a:xfrm>
          <a:off x="762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54</xdr:row>
      <xdr:rowOff>124460</xdr:rowOff>
    </xdr:from>
    <xdr:ext cx="403225" cy="259080"/>
    <xdr:sp macro="" textlink="">
      <xdr:nvSpPr>
        <xdr:cNvPr id="168" name="テキスト ボックス 167">
          <a:extLst>
            <a:ext uri="{FF2B5EF4-FFF2-40B4-BE49-F238E27FC236}">
              <a16:creationId xmlns:a16="http://schemas.microsoft.com/office/drawing/2014/main" id="{6DB60C19-28E9-4D97-B178-88628ECFDCA1}"/>
            </a:ext>
          </a:extLst>
        </xdr:cNvPr>
        <xdr:cNvSpPr txBox="1"/>
      </xdr:nvSpPr>
      <xdr:spPr>
        <a:xfrm>
          <a:off x="358775" y="938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113F9A9D-838B-4011-BA21-D0D779DA09B5}"/>
            </a:ext>
          </a:extLst>
        </xdr:cNvPr>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52</xdr:row>
      <xdr:rowOff>86360</xdr:rowOff>
    </xdr:from>
    <xdr:ext cx="338455" cy="258445"/>
    <xdr:sp macro="" textlink="">
      <xdr:nvSpPr>
        <xdr:cNvPr id="170" name="テキスト ボックス 169">
          <a:extLst>
            <a:ext uri="{FF2B5EF4-FFF2-40B4-BE49-F238E27FC236}">
              <a16:creationId xmlns:a16="http://schemas.microsoft.com/office/drawing/2014/main" id="{B9037D18-6867-446E-9790-9041E2F7CFB8}"/>
            </a:ext>
          </a:extLst>
        </xdr:cNvPr>
        <xdr:cNvSpPr txBox="1"/>
      </xdr:nvSpPr>
      <xdr:spPr>
        <a:xfrm>
          <a:off x="422910" y="9001760"/>
          <a:ext cx="338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2511F581-DBAC-4F00-9C8A-F3B91FA3E1B0}"/>
            </a:ext>
          </a:extLst>
        </xdr:cNvPr>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91440</xdr:rowOff>
    </xdr:from>
    <xdr:to>
      <xdr:col>24</xdr:col>
      <xdr:colOff>62865</xdr:colOff>
      <xdr:row>64</xdr:row>
      <xdr:rowOff>72390</xdr:rowOff>
    </xdr:to>
    <xdr:cxnSp macro="">
      <xdr:nvCxnSpPr>
        <xdr:cNvPr id="172" name="直線コネクタ 171">
          <a:extLst>
            <a:ext uri="{FF2B5EF4-FFF2-40B4-BE49-F238E27FC236}">
              <a16:creationId xmlns:a16="http://schemas.microsoft.com/office/drawing/2014/main" id="{BC77ED43-B8AD-4DAC-BD17-30D4B6ECFDCC}"/>
            </a:ext>
          </a:extLst>
        </xdr:cNvPr>
        <xdr:cNvCxnSpPr/>
      </xdr:nvCxnSpPr>
      <xdr:spPr>
        <a:xfrm flipV="1">
          <a:off x="4634865" y="9521190"/>
          <a:ext cx="0" cy="1524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76200</xdr:rowOff>
    </xdr:from>
    <xdr:ext cx="405130" cy="258445"/>
    <xdr:sp macro="" textlink="">
      <xdr:nvSpPr>
        <xdr:cNvPr id="173" name="【体育館・プール】&#10;有形固定資産減価償却率最小値テキスト">
          <a:extLst>
            <a:ext uri="{FF2B5EF4-FFF2-40B4-BE49-F238E27FC236}">
              <a16:creationId xmlns:a16="http://schemas.microsoft.com/office/drawing/2014/main" id="{D39413CE-9C52-44E8-A855-AC4B8771A7F1}"/>
            </a:ext>
          </a:extLst>
        </xdr:cNvPr>
        <xdr:cNvSpPr txBox="1"/>
      </xdr:nvSpPr>
      <xdr:spPr>
        <a:xfrm>
          <a:off x="4673600" y="1104900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99.8</a:t>
          </a:r>
          <a:endParaRPr kumimoji="1" lang="ja-JP" altLang="en-US" sz="1000" b="1">
            <a:latin typeface="ＭＳ Ｐゴシック"/>
            <a:ea typeface="ＭＳ Ｐゴシック"/>
          </a:endParaRPr>
        </a:p>
      </xdr:txBody>
    </xdr:sp>
    <xdr:clientData/>
  </xdr:oneCellAnchor>
  <xdr:twoCellAnchor>
    <xdr:from>
      <xdr:col>23</xdr:col>
      <xdr:colOff>165100</xdr:colOff>
      <xdr:row>64</xdr:row>
      <xdr:rowOff>72390</xdr:rowOff>
    </xdr:from>
    <xdr:to>
      <xdr:col>24</xdr:col>
      <xdr:colOff>152400</xdr:colOff>
      <xdr:row>64</xdr:row>
      <xdr:rowOff>72390</xdr:rowOff>
    </xdr:to>
    <xdr:cxnSp macro="">
      <xdr:nvCxnSpPr>
        <xdr:cNvPr id="174" name="直線コネクタ 173">
          <a:extLst>
            <a:ext uri="{FF2B5EF4-FFF2-40B4-BE49-F238E27FC236}">
              <a16:creationId xmlns:a16="http://schemas.microsoft.com/office/drawing/2014/main" id="{A1D7B445-4F3C-40EA-93BB-DC262709CFA7}"/>
            </a:ext>
          </a:extLst>
        </xdr:cNvPr>
        <xdr:cNvCxnSpPr/>
      </xdr:nvCxnSpPr>
      <xdr:spPr>
        <a:xfrm>
          <a:off x="4546600" y="11045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38100</xdr:rowOff>
    </xdr:from>
    <xdr:ext cx="405130" cy="259080"/>
    <xdr:sp macro="" textlink="">
      <xdr:nvSpPr>
        <xdr:cNvPr id="175" name="【体育館・プール】&#10;有形固定資産減価償却率最大値テキスト">
          <a:extLst>
            <a:ext uri="{FF2B5EF4-FFF2-40B4-BE49-F238E27FC236}">
              <a16:creationId xmlns:a16="http://schemas.microsoft.com/office/drawing/2014/main" id="{DE759EB2-0B8F-4E15-B316-0C22B238DFA9}"/>
            </a:ext>
          </a:extLst>
        </xdr:cNvPr>
        <xdr:cNvSpPr txBox="1"/>
      </xdr:nvSpPr>
      <xdr:spPr>
        <a:xfrm>
          <a:off x="4673600" y="92964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19.8</a:t>
          </a:r>
          <a:endParaRPr kumimoji="1" lang="ja-JP" altLang="en-US" sz="1000" b="1">
            <a:latin typeface="ＭＳ Ｐゴシック"/>
            <a:ea typeface="ＭＳ Ｐゴシック"/>
          </a:endParaRPr>
        </a:p>
      </xdr:txBody>
    </xdr:sp>
    <xdr:clientData/>
  </xdr:oneCellAnchor>
  <xdr:twoCellAnchor>
    <xdr:from>
      <xdr:col>23</xdr:col>
      <xdr:colOff>165100</xdr:colOff>
      <xdr:row>55</xdr:row>
      <xdr:rowOff>91440</xdr:rowOff>
    </xdr:from>
    <xdr:to>
      <xdr:col>24</xdr:col>
      <xdr:colOff>152400</xdr:colOff>
      <xdr:row>55</xdr:row>
      <xdr:rowOff>91440</xdr:rowOff>
    </xdr:to>
    <xdr:cxnSp macro="">
      <xdr:nvCxnSpPr>
        <xdr:cNvPr id="176" name="直線コネクタ 175">
          <a:extLst>
            <a:ext uri="{FF2B5EF4-FFF2-40B4-BE49-F238E27FC236}">
              <a16:creationId xmlns:a16="http://schemas.microsoft.com/office/drawing/2014/main" id="{BF5C9E5E-FB10-46FF-B2B2-27239C7C3A40}"/>
            </a:ext>
          </a:extLst>
        </xdr:cNvPr>
        <xdr:cNvCxnSpPr/>
      </xdr:nvCxnSpPr>
      <xdr:spPr>
        <a:xfrm>
          <a:off x="4546600" y="9521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106680</xdr:rowOff>
    </xdr:from>
    <xdr:ext cx="405130" cy="259080"/>
    <xdr:sp macro="" textlink="">
      <xdr:nvSpPr>
        <xdr:cNvPr id="177" name="【体育館・プール】&#10;有形固定資産減価償却率平均値テキスト">
          <a:extLst>
            <a:ext uri="{FF2B5EF4-FFF2-40B4-BE49-F238E27FC236}">
              <a16:creationId xmlns:a16="http://schemas.microsoft.com/office/drawing/2014/main" id="{19B9EA86-4649-4DE7-89D0-9DC637FEA3F1}"/>
            </a:ext>
          </a:extLst>
        </xdr:cNvPr>
        <xdr:cNvSpPr txBox="1"/>
      </xdr:nvSpPr>
      <xdr:spPr>
        <a:xfrm>
          <a:off x="4673600" y="1039368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69.4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60</xdr:row>
      <xdr:rowOff>128270</xdr:rowOff>
    </xdr:from>
    <xdr:to>
      <xdr:col>24</xdr:col>
      <xdr:colOff>114300</xdr:colOff>
      <xdr:row>61</xdr:row>
      <xdr:rowOff>58420</xdr:rowOff>
    </xdr:to>
    <xdr:sp macro="" textlink="">
      <xdr:nvSpPr>
        <xdr:cNvPr id="178" name="フローチャート: 判断 177">
          <a:extLst>
            <a:ext uri="{FF2B5EF4-FFF2-40B4-BE49-F238E27FC236}">
              <a16:creationId xmlns:a16="http://schemas.microsoft.com/office/drawing/2014/main" id="{00330A8B-046D-4D96-BB9B-91A8B25C16A8}"/>
            </a:ext>
          </a:extLst>
        </xdr:cNvPr>
        <xdr:cNvSpPr/>
      </xdr:nvSpPr>
      <xdr:spPr>
        <a:xfrm>
          <a:off x="4584700" y="1041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71120</xdr:rowOff>
    </xdr:from>
    <xdr:to>
      <xdr:col>20</xdr:col>
      <xdr:colOff>38100</xdr:colOff>
      <xdr:row>61</xdr:row>
      <xdr:rowOff>1270</xdr:rowOff>
    </xdr:to>
    <xdr:sp macro="" textlink="">
      <xdr:nvSpPr>
        <xdr:cNvPr id="179" name="フローチャート: 判断 178">
          <a:extLst>
            <a:ext uri="{FF2B5EF4-FFF2-40B4-BE49-F238E27FC236}">
              <a16:creationId xmlns:a16="http://schemas.microsoft.com/office/drawing/2014/main" id="{5D2CF8D1-F30C-4445-B870-604CB1298078}"/>
            </a:ext>
          </a:extLst>
        </xdr:cNvPr>
        <xdr:cNvSpPr/>
      </xdr:nvSpPr>
      <xdr:spPr>
        <a:xfrm>
          <a:off x="3746500" y="1035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40640</xdr:rowOff>
    </xdr:from>
    <xdr:to>
      <xdr:col>15</xdr:col>
      <xdr:colOff>101600</xdr:colOff>
      <xdr:row>60</xdr:row>
      <xdr:rowOff>142240</xdr:rowOff>
    </xdr:to>
    <xdr:sp macro="" textlink="">
      <xdr:nvSpPr>
        <xdr:cNvPr id="180" name="フローチャート: 判断 179">
          <a:extLst>
            <a:ext uri="{FF2B5EF4-FFF2-40B4-BE49-F238E27FC236}">
              <a16:creationId xmlns:a16="http://schemas.microsoft.com/office/drawing/2014/main" id="{742AEACD-8158-4CE8-A21E-3CAE6D6CAC32}"/>
            </a:ext>
          </a:extLst>
        </xdr:cNvPr>
        <xdr:cNvSpPr/>
      </xdr:nvSpPr>
      <xdr:spPr>
        <a:xfrm>
          <a:off x="2857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80645</xdr:rowOff>
    </xdr:from>
    <xdr:to>
      <xdr:col>10</xdr:col>
      <xdr:colOff>165100</xdr:colOff>
      <xdr:row>61</xdr:row>
      <xdr:rowOff>10795</xdr:rowOff>
    </xdr:to>
    <xdr:sp macro="" textlink="">
      <xdr:nvSpPr>
        <xdr:cNvPr id="181" name="フローチャート: 判断 180">
          <a:extLst>
            <a:ext uri="{FF2B5EF4-FFF2-40B4-BE49-F238E27FC236}">
              <a16:creationId xmlns:a16="http://schemas.microsoft.com/office/drawing/2014/main" id="{BBBCC978-7F75-4EAB-BEC4-C9C2C99E81B4}"/>
            </a:ext>
          </a:extLst>
        </xdr:cNvPr>
        <xdr:cNvSpPr/>
      </xdr:nvSpPr>
      <xdr:spPr>
        <a:xfrm>
          <a:off x="19685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137795</xdr:rowOff>
    </xdr:from>
    <xdr:to>
      <xdr:col>6</xdr:col>
      <xdr:colOff>38100</xdr:colOff>
      <xdr:row>61</xdr:row>
      <xdr:rowOff>67945</xdr:rowOff>
    </xdr:to>
    <xdr:sp macro="" textlink="">
      <xdr:nvSpPr>
        <xdr:cNvPr id="182" name="フローチャート: 判断 181">
          <a:extLst>
            <a:ext uri="{FF2B5EF4-FFF2-40B4-BE49-F238E27FC236}">
              <a16:creationId xmlns:a16="http://schemas.microsoft.com/office/drawing/2014/main" id="{9C7D3A1C-2FD6-4654-B447-32474C3811A1}"/>
            </a:ext>
          </a:extLst>
        </xdr:cNvPr>
        <xdr:cNvSpPr/>
      </xdr:nvSpPr>
      <xdr:spPr>
        <a:xfrm>
          <a:off x="1079500" y="1042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111760</xdr:rowOff>
    </xdr:from>
    <xdr:ext cx="762000" cy="258445"/>
    <xdr:sp macro="" textlink="">
      <xdr:nvSpPr>
        <xdr:cNvPr id="183" name="テキスト ボックス 182">
          <a:extLst>
            <a:ext uri="{FF2B5EF4-FFF2-40B4-BE49-F238E27FC236}">
              <a16:creationId xmlns:a16="http://schemas.microsoft.com/office/drawing/2014/main" id="{82A5F028-363E-4840-9270-C2DE32DB7739}"/>
            </a:ext>
          </a:extLst>
        </xdr:cNvPr>
        <xdr:cNvSpPr txBox="1"/>
      </xdr:nvSpPr>
      <xdr:spPr>
        <a:xfrm>
          <a:off x="44450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66</xdr:row>
      <xdr:rowOff>111760</xdr:rowOff>
    </xdr:from>
    <xdr:ext cx="762000" cy="258445"/>
    <xdr:sp macro="" textlink="">
      <xdr:nvSpPr>
        <xdr:cNvPr id="184" name="テキスト ボックス 183">
          <a:extLst>
            <a:ext uri="{FF2B5EF4-FFF2-40B4-BE49-F238E27FC236}">
              <a16:creationId xmlns:a16="http://schemas.microsoft.com/office/drawing/2014/main" id="{4C494075-EE7F-4472-ABC7-2E7E45A135C5}"/>
            </a:ext>
          </a:extLst>
        </xdr:cNvPr>
        <xdr:cNvSpPr txBox="1"/>
      </xdr:nvSpPr>
      <xdr:spPr>
        <a:xfrm>
          <a:off x="3606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111760</xdr:rowOff>
    </xdr:from>
    <xdr:ext cx="762000" cy="258445"/>
    <xdr:sp macro="" textlink="">
      <xdr:nvSpPr>
        <xdr:cNvPr id="185" name="テキスト ボックス 184">
          <a:extLst>
            <a:ext uri="{FF2B5EF4-FFF2-40B4-BE49-F238E27FC236}">
              <a16:creationId xmlns:a16="http://schemas.microsoft.com/office/drawing/2014/main" id="{880D9115-70C6-4FDA-95E6-3610F9F37638}"/>
            </a:ext>
          </a:extLst>
        </xdr:cNvPr>
        <xdr:cNvSpPr txBox="1"/>
      </xdr:nvSpPr>
      <xdr:spPr>
        <a:xfrm>
          <a:off x="2717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111760</xdr:rowOff>
    </xdr:from>
    <xdr:ext cx="762000" cy="258445"/>
    <xdr:sp macro="" textlink="">
      <xdr:nvSpPr>
        <xdr:cNvPr id="186" name="テキスト ボックス 185">
          <a:extLst>
            <a:ext uri="{FF2B5EF4-FFF2-40B4-BE49-F238E27FC236}">
              <a16:creationId xmlns:a16="http://schemas.microsoft.com/office/drawing/2014/main" id="{A8B2B165-27FF-412E-BF8D-85F91AFD81BC}"/>
            </a:ext>
          </a:extLst>
        </xdr:cNvPr>
        <xdr:cNvSpPr txBox="1"/>
      </xdr:nvSpPr>
      <xdr:spPr>
        <a:xfrm>
          <a:off x="1828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66</xdr:row>
      <xdr:rowOff>111760</xdr:rowOff>
    </xdr:from>
    <xdr:ext cx="762000" cy="258445"/>
    <xdr:sp macro="" textlink="">
      <xdr:nvSpPr>
        <xdr:cNvPr id="187" name="テキスト ボックス 186">
          <a:extLst>
            <a:ext uri="{FF2B5EF4-FFF2-40B4-BE49-F238E27FC236}">
              <a16:creationId xmlns:a16="http://schemas.microsoft.com/office/drawing/2014/main" id="{F8D82D0E-AD9B-4046-8099-DF695F54F6C7}"/>
            </a:ext>
          </a:extLst>
        </xdr:cNvPr>
        <xdr:cNvSpPr txBox="1"/>
      </xdr:nvSpPr>
      <xdr:spPr>
        <a:xfrm>
          <a:off x="939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60</xdr:row>
      <xdr:rowOff>13970</xdr:rowOff>
    </xdr:from>
    <xdr:to>
      <xdr:col>24</xdr:col>
      <xdr:colOff>114300</xdr:colOff>
      <xdr:row>60</xdr:row>
      <xdr:rowOff>115570</xdr:rowOff>
    </xdr:to>
    <xdr:sp macro="" textlink="">
      <xdr:nvSpPr>
        <xdr:cNvPr id="188" name="楕円 187">
          <a:extLst>
            <a:ext uri="{FF2B5EF4-FFF2-40B4-BE49-F238E27FC236}">
              <a16:creationId xmlns:a16="http://schemas.microsoft.com/office/drawing/2014/main" id="{803A90AE-DC28-4671-9B59-89C3EA2908C0}"/>
            </a:ext>
          </a:extLst>
        </xdr:cNvPr>
        <xdr:cNvSpPr/>
      </xdr:nvSpPr>
      <xdr:spPr>
        <a:xfrm>
          <a:off x="4584700" y="1030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36830</xdr:rowOff>
    </xdr:from>
    <xdr:ext cx="405130" cy="259080"/>
    <xdr:sp macro="" textlink="">
      <xdr:nvSpPr>
        <xdr:cNvPr id="189" name="【体育館・プール】&#10;有形固定資産減価償却率該当値テキスト">
          <a:extLst>
            <a:ext uri="{FF2B5EF4-FFF2-40B4-BE49-F238E27FC236}">
              <a16:creationId xmlns:a16="http://schemas.microsoft.com/office/drawing/2014/main" id="{D90A92DC-4D93-454D-84C0-6AE883DDAF99}"/>
            </a:ext>
          </a:extLst>
        </xdr:cNvPr>
        <xdr:cNvSpPr txBox="1"/>
      </xdr:nvSpPr>
      <xdr:spPr>
        <a:xfrm>
          <a:off x="4673600" y="101523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59</xdr:row>
      <xdr:rowOff>145415</xdr:rowOff>
    </xdr:from>
    <xdr:to>
      <xdr:col>20</xdr:col>
      <xdr:colOff>38100</xdr:colOff>
      <xdr:row>60</xdr:row>
      <xdr:rowOff>75565</xdr:rowOff>
    </xdr:to>
    <xdr:sp macro="" textlink="">
      <xdr:nvSpPr>
        <xdr:cNvPr id="190" name="楕円 189">
          <a:extLst>
            <a:ext uri="{FF2B5EF4-FFF2-40B4-BE49-F238E27FC236}">
              <a16:creationId xmlns:a16="http://schemas.microsoft.com/office/drawing/2014/main" id="{9766D07B-B81C-4B70-A037-D59D8493EEF1}"/>
            </a:ext>
          </a:extLst>
        </xdr:cNvPr>
        <xdr:cNvSpPr/>
      </xdr:nvSpPr>
      <xdr:spPr>
        <a:xfrm>
          <a:off x="37465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24765</xdr:rowOff>
    </xdr:from>
    <xdr:to>
      <xdr:col>24</xdr:col>
      <xdr:colOff>63500</xdr:colOff>
      <xdr:row>60</xdr:row>
      <xdr:rowOff>64770</xdr:rowOff>
    </xdr:to>
    <xdr:cxnSp macro="">
      <xdr:nvCxnSpPr>
        <xdr:cNvPr id="191" name="直線コネクタ 190">
          <a:extLst>
            <a:ext uri="{FF2B5EF4-FFF2-40B4-BE49-F238E27FC236}">
              <a16:creationId xmlns:a16="http://schemas.microsoft.com/office/drawing/2014/main" id="{56E539DB-354A-4DDF-8E6E-3619D4811ED2}"/>
            </a:ext>
          </a:extLst>
        </xdr:cNvPr>
        <xdr:cNvCxnSpPr/>
      </xdr:nvCxnSpPr>
      <xdr:spPr>
        <a:xfrm>
          <a:off x="3797300" y="10311765"/>
          <a:ext cx="8382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103505</xdr:rowOff>
    </xdr:from>
    <xdr:to>
      <xdr:col>15</xdr:col>
      <xdr:colOff>101600</xdr:colOff>
      <xdr:row>60</xdr:row>
      <xdr:rowOff>33655</xdr:rowOff>
    </xdr:to>
    <xdr:sp macro="" textlink="">
      <xdr:nvSpPr>
        <xdr:cNvPr id="192" name="楕円 191">
          <a:extLst>
            <a:ext uri="{FF2B5EF4-FFF2-40B4-BE49-F238E27FC236}">
              <a16:creationId xmlns:a16="http://schemas.microsoft.com/office/drawing/2014/main" id="{55681512-4C01-4D13-8E09-FD6F9CC8B184}"/>
            </a:ext>
          </a:extLst>
        </xdr:cNvPr>
        <xdr:cNvSpPr/>
      </xdr:nvSpPr>
      <xdr:spPr>
        <a:xfrm>
          <a:off x="2857500" y="1021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154940</xdr:rowOff>
    </xdr:from>
    <xdr:to>
      <xdr:col>19</xdr:col>
      <xdr:colOff>177800</xdr:colOff>
      <xdr:row>60</xdr:row>
      <xdr:rowOff>24765</xdr:rowOff>
    </xdr:to>
    <xdr:cxnSp macro="">
      <xdr:nvCxnSpPr>
        <xdr:cNvPr id="193" name="直線コネクタ 192">
          <a:extLst>
            <a:ext uri="{FF2B5EF4-FFF2-40B4-BE49-F238E27FC236}">
              <a16:creationId xmlns:a16="http://schemas.microsoft.com/office/drawing/2014/main" id="{D3204104-4208-43F4-85B4-4EDED360E363}"/>
            </a:ext>
          </a:extLst>
        </xdr:cNvPr>
        <xdr:cNvCxnSpPr/>
      </xdr:nvCxnSpPr>
      <xdr:spPr>
        <a:xfrm>
          <a:off x="2908300" y="10270490"/>
          <a:ext cx="8890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65405</xdr:rowOff>
    </xdr:from>
    <xdr:to>
      <xdr:col>10</xdr:col>
      <xdr:colOff>165100</xdr:colOff>
      <xdr:row>59</xdr:row>
      <xdr:rowOff>167005</xdr:rowOff>
    </xdr:to>
    <xdr:sp macro="" textlink="">
      <xdr:nvSpPr>
        <xdr:cNvPr id="194" name="楕円 193">
          <a:extLst>
            <a:ext uri="{FF2B5EF4-FFF2-40B4-BE49-F238E27FC236}">
              <a16:creationId xmlns:a16="http://schemas.microsoft.com/office/drawing/2014/main" id="{485B15DC-E2BB-4C05-A3CA-D97C3000D582}"/>
            </a:ext>
          </a:extLst>
        </xdr:cNvPr>
        <xdr:cNvSpPr/>
      </xdr:nvSpPr>
      <xdr:spPr>
        <a:xfrm>
          <a:off x="1968500" y="1018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116205</xdr:rowOff>
    </xdr:from>
    <xdr:to>
      <xdr:col>15</xdr:col>
      <xdr:colOff>50800</xdr:colOff>
      <xdr:row>59</xdr:row>
      <xdr:rowOff>154940</xdr:rowOff>
    </xdr:to>
    <xdr:cxnSp macro="">
      <xdr:nvCxnSpPr>
        <xdr:cNvPr id="195" name="直線コネクタ 194">
          <a:extLst>
            <a:ext uri="{FF2B5EF4-FFF2-40B4-BE49-F238E27FC236}">
              <a16:creationId xmlns:a16="http://schemas.microsoft.com/office/drawing/2014/main" id="{D60F7ACC-C271-43B2-AD84-389B8D5156FE}"/>
            </a:ext>
          </a:extLst>
        </xdr:cNvPr>
        <xdr:cNvCxnSpPr/>
      </xdr:nvCxnSpPr>
      <xdr:spPr>
        <a:xfrm>
          <a:off x="2019300" y="10231755"/>
          <a:ext cx="8890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21590</xdr:rowOff>
    </xdr:from>
    <xdr:to>
      <xdr:col>6</xdr:col>
      <xdr:colOff>38100</xdr:colOff>
      <xdr:row>59</xdr:row>
      <xdr:rowOff>123190</xdr:rowOff>
    </xdr:to>
    <xdr:sp macro="" textlink="">
      <xdr:nvSpPr>
        <xdr:cNvPr id="196" name="楕円 195">
          <a:extLst>
            <a:ext uri="{FF2B5EF4-FFF2-40B4-BE49-F238E27FC236}">
              <a16:creationId xmlns:a16="http://schemas.microsoft.com/office/drawing/2014/main" id="{60DF7457-FE64-448A-BB9D-F268D6C7D412}"/>
            </a:ext>
          </a:extLst>
        </xdr:cNvPr>
        <xdr:cNvSpPr/>
      </xdr:nvSpPr>
      <xdr:spPr>
        <a:xfrm>
          <a:off x="1079500" y="1013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72390</xdr:rowOff>
    </xdr:from>
    <xdr:to>
      <xdr:col>10</xdr:col>
      <xdr:colOff>114300</xdr:colOff>
      <xdr:row>59</xdr:row>
      <xdr:rowOff>116205</xdr:rowOff>
    </xdr:to>
    <xdr:cxnSp macro="">
      <xdr:nvCxnSpPr>
        <xdr:cNvPr id="197" name="直線コネクタ 196">
          <a:extLst>
            <a:ext uri="{FF2B5EF4-FFF2-40B4-BE49-F238E27FC236}">
              <a16:creationId xmlns:a16="http://schemas.microsoft.com/office/drawing/2014/main" id="{1362A74D-46D8-46C2-B1FC-292645F35EDD}"/>
            </a:ext>
          </a:extLst>
        </xdr:cNvPr>
        <xdr:cNvCxnSpPr/>
      </xdr:nvCxnSpPr>
      <xdr:spPr>
        <a:xfrm>
          <a:off x="1130300" y="10187940"/>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60</xdr:row>
      <xdr:rowOff>163830</xdr:rowOff>
    </xdr:from>
    <xdr:ext cx="405130" cy="259080"/>
    <xdr:sp macro="" textlink="">
      <xdr:nvSpPr>
        <xdr:cNvPr id="198" name="n_1aveValue【体育館・プール】&#10;有形固定資産減価償却率">
          <a:extLst>
            <a:ext uri="{FF2B5EF4-FFF2-40B4-BE49-F238E27FC236}">
              <a16:creationId xmlns:a16="http://schemas.microsoft.com/office/drawing/2014/main" id="{5140F368-1D45-4375-BF36-2E2CD8F0FD1E}"/>
            </a:ext>
          </a:extLst>
        </xdr:cNvPr>
        <xdr:cNvSpPr txBox="1"/>
      </xdr:nvSpPr>
      <xdr:spPr>
        <a:xfrm>
          <a:off x="3582035" y="104508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66.4</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60</xdr:row>
      <xdr:rowOff>133350</xdr:rowOff>
    </xdr:from>
    <xdr:ext cx="404495" cy="258445"/>
    <xdr:sp macro="" textlink="">
      <xdr:nvSpPr>
        <xdr:cNvPr id="199" name="n_2aveValue【体育館・プール】&#10;有形固定資産減価償却率">
          <a:extLst>
            <a:ext uri="{FF2B5EF4-FFF2-40B4-BE49-F238E27FC236}">
              <a16:creationId xmlns:a16="http://schemas.microsoft.com/office/drawing/2014/main" id="{97B10AF2-D1A8-4F61-A49C-2ECB205AC8E5}"/>
            </a:ext>
          </a:extLst>
        </xdr:cNvPr>
        <xdr:cNvSpPr txBox="1"/>
      </xdr:nvSpPr>
      <xdr:spPr>
        <a:xfrm>
          <a:off x="2705735" y="1042035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64.8</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61</xdr:row>
      <xdr:rowOff>1905</xdr:rowOff>
    </xdr:from>
    <xdr:ext cx="404495" cy="259080"/>
    <xdr:sp macro="" textlink="">
      <xdr:nvSpPr>
        <xdr:cNvPr id="200" name="n_3aveValue【体育館・プール】&#10;有形固定資産減価償却率">
          <a:extLst>
            <a:ext uri="{FF2B5EF4-FFF2-40B4-BE49-F238E27FC236}">
              <a16:creationId xmlns:a16="http://schemas.microsoft.com/office/drawing/2014/main" id="{35015286-D48C-497A-A936-F312DFABAEAA}"/>
            </a:ext>
          </a:extLst>
        </xdr:cNvPr>
        <xdr:cNvSpPr txBox="1"/>
      </xdr:nvSpPr>
      <xdr:spPr>
        <a:xfrm>
          <a:off x="1816735" y="1046035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66.9</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61</xdr:row>
      <xdr:rowOff>59055</xdr:rowOff>
    </xdr:from>
    <xdr:ext cx="404495" cy="259080"/>
    <xdr:sp macro="" textlink="">
      <xdr:nvSpPr>
        <xdr:cNvPr id="201" name="n_4aveValue【体育館・プール】&#10;有形固定資産減価償却率">
          <a:extLst>
            <a:ext uri="{FF2B5EF4-FFF2-40B4-BE49-F238E27FC236}">
              <a16:creationId xmlns:a16="http://schemas.microsoft.com/office/drawing/2014/main" id="{C84ECF0C-123F-45C2-9B8B-FA0D4823D4DB}"/>
            </a:ext>
          </a:extLst>
        </xdr:cNvPr>
        <xdr:cNvSpPr txBox="1"/>
      </xdr:nvSpPr>
      <xdr:spPr>
        <a:xfrm>
          <a:off x="927735" y="1051750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69.9</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58</xdr:row>
      <xdr:rowOff>92075</xdr:rowOff>
    </xdr:from>
    <xdr:ext cx="405130" cy="259080"/>
    <xdr:sp macro="" textlink="">
      <xdr:nvSpPr>
        <xdr:cNvPr id="202" name="n_1mainValue【体育館・プール】&#10;有形固定資産減価償却率">
          <a:extLst>
            <a:ext uri="{FF2B5EF4-FFF2-40B4-BE49-F238E27FC236}">
              <a16:creationId xmlns:a16="http://schemas.microsoft.com/office/drawing/2014/main" id="{81CAA4EB-8CCA-4560-A600-2DAB721643F8}"/>
            </a:ext>
          </a:extLst>
        </xdr:cNvPr>
        <xdr:cNvSpPr txBox="1"/>
      </xdr:nvSpPr>
      <xdr:spPr>
        <a:xfrm>
          <a:off x="3582035" y="100361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61.3</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58</xdr:row>
      <xdr:rowOff>50165</xdr:rowOff>
    </xdr:from>
    <xdr:ext cx="404495" cy="259080"/>
    <xdr:sp macro="" textlink="">
      <xdr:nvSpPr>
        <xdr:cNvPr id="203" name="n_2mainValue【体育館・プール】&#10;有形固定資産減価償却率">
          <a:extLst>
            <a:ext uri="{FF2B5EF4-FFF2-40B4-BE49-F238E27FC236}">
              <a16:creationId xmlns:a16="http://schemas.microsoft.com/office/drawing/2014/main" id="{8FC23ADD-E5C3-4C7B-BB88-D54F3DB04A82}"/>
            </a:ext>
          </a:extLst>
        </xdr:cNvPr>
        <xdr:cNvSpPr txBox="1"/>
      </xdr:nvSpPr>
      <xdr:spPr>
        <a:xfrm>
          <a:off x="2705735" y="999426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59.1</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58</xdr:row>
      <xdr:rowOff>12065</xdr:rowOff>
    </xdr:from>
    <xdr:ext cx="404495" cy="259080"/>
    <xdr:sp macro="" textlink="">
      <xdr:nvSpPr>
        <xdr:cNvPr id="204" name="n_3mainValue【体育館・プール】&#10;有形固定資産減価償却率">
          <a:extLst>
            <a:ext uri="{FF2B5EF4-FFF2-40B4-BE49-F238E27FC236}">
              <a16:creationId xmlns:a16="http://schemas.microsoft.com/office/drawing/2014/main" id="{499DBF4A-4527-45F8-B146-421A96EC7053}"/>
            </a:ext>
          </a:extLst>
        </xdr:cNvPr>
        <xdr:cNvSpPr txBox="1"/>
      </xdr:nvSpPr>
      <xdr:spPr>
        <a:xfrm>
          <a:off x="1816735" y="995616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57.1</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57</xdr:row>
      <xdr:rowOff>139700</xdr:rowOff>
    </xdr:from>
    <xdr:ext cx="404495" cy="259080"/>
    <xdr:sp macro="" textlink="">
      <xdr:nvSpPr>
        <xdr:cNvPr id="205" name="n_4mainValue【体育館・プール】&#10;有形固定資産減価償却率">
          <a:extLst>
            <a:ext uri="{FF2B5EF4-FFF2-40B4-BE49-F238E27FC236}">
              <a16:creationId xmlns:a16="http://schemas.microsoft.com/office/drawing/2014/main" id="{198461E8-3D04-4A37-96AF-718FB67B2D22}"/>
            </a:ext>
          </a:extLst>
        </xdr:cNvPr>
        <xdr:cNvSpPr txBox="1"/>
      </xdr:nvSpPr>
      <xdr:spPr>
        <a:xfrm>
          <a:off x="927735" y="991235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5DFCE1C8-1054-4ACC-ABEA-ADD5D25AC04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68748864-8E65-4528-BDD5-93DEE1B08F30}"/>
            </a:ext>
          </a:extLst>
        </xdr:cNvPr>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478E6EA-015D-4940-ACA1-DA75D6E1F14E}"/>
            </a:ext>
          </a:extLst>
        </xdr:cNvPr>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5D7372D-DA2E-41BA-9DCD-5739F1200C1D}"/>
            </a:ext>
          </a:extLst>
        </xdr:cNvPr>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F5ECA976-D6DC-4ED8-9A26-709BC1CA403A}"/>
            </a:ext>
          </a:extLst>
        </xdr:cNvPr>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B24AE814-DFCC-4E3B-9DE0-F5AEA5ECDC32}"/>
            </a:ext>
          </a:extLst>
        </xdr:cNvPr>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626BC92D-145C-4C32-B70E-362D29625197}"/>
            </a:ext>
          </a:extLst>
        </xdr:cNvPr>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E820759-764D-49B3-A9D4-5E9C443A94D4}"/>
            </a:ext>
          </a:extLst>
        </xdr:cNvPr>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250" cy="225425"/>
    <xdr:sp macro="" textlink="">
      <xdr:nvSpPr>
        <xdr:cNvPr id="214" name="テキスト ボックス 213">
          <a:extLst>
            <a:ext uri="{FF2B5EF4-FFF2-40B4-BE49-F238E27FC236}">
              <a16:creationId xmlns:a16="http://schemas.microsoft.com/office/drawing/2014/main" id="{D2F537D5-F10D-4E89-AE3C-2C28D2F1F52A}"/>
            </a:ext>
          </a:extLst>
        </xdr:cNvPr>
        <xdr:cNvSpPr txBox="1"/>
      </xdr:nvSpPr>
      <xdr:spPr>
        <a:xfrm>
          <a:off x="6565900" y="89535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484D0414-7E4A-4A04-A117-3F496C443129}"/>
            </a:ext>
          </a:extLst>
        </xdr:cNvPr>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130810</xdr:rowOff>
    </xdr:from>
    <xdr:to>
      <xdr:col>59</xdr:col>
      <xdr:colOff>50800</xdr:colOff>
      <xdr:row>64</xdr:row>
      <xdr:rowOff>130810</xdr:rowOff>
    </xdr:to>
    <xdr:cxnSp macro="">
      <xdr:nvCxnSpPr>
        <xdr:cNvPr id="216" name="直線コネクタ 215">
          <a:extLst>
            <a:ext uri="{FF2B5EF4-FFF2-40B4-BE49-F238E27FC236}">
              <a16:creationId xmlns:a16="http://schemas.microsoft.com/office/drawing/2014/main" id="{F1E80423-7D81-4CA9-80D0-E03A57F8FAC6}"/>
            </a:ext>
          </a:extLst>
        </xdr:cNvPr>
        <xdr:cNvCxnSpPr/>
      </xdr:nvCxnSpPr>
      <xdr:spPr>
        <a:xfrm>
          <a:off x="6604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63</xdr:row>
      <xdr:rowOff>160020</xdr:rowOff>
    </xdr:from>
    <xdr:ext cx="466725" cy="259080"/>
    <xdr:sp macro="" textlink="">
      <xdr:nvSpPr>
        <xdr:cNvPr id="217" name="テキスト ボックス 216">
          <a:extLst>
            <a:ext uri="{FF2B5EF4-FFF2-40B4-BE49-F238E27FC236}">
              <a16:creationId xmlns:a16="http://schemas.microsoft.com/office/drawing/2014/main" id="{5F41867D-8907-4656-ACF1-2C07C44FC7D7}"/>
            </a:ext>
          </a:extLst>
        </xdr:cNvPr>
        <xdr:cNvSpPr txBox="1"/>
      </xdr:nvSpPr>
      <xdr:spPr>
        <a:xfrm>
          <a:off x="6136640" y="1096137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146685</xdr:rowOff>
    </xdr:from>
    <xdr:to>
      <xdr:col>59</xdr:col>
      <xdr:colOff>50800</xdr:colOff>
      <xdr:row>62</xdr:row>
      <xdr:rowOff>146685</xdr:rowOff>
    </xdr:to>
    <xdr:cxnSp macro="">
      <xdr:nvCxnSpPr>
        <xdr:cNvPr id="218" name="直線コネクタ 217">
          <a:extLst>
            <a:ext uri="{FF2B5EF4-FFF2-40B4-BE49-F238E27FC236}">
              <a16:creationId xmlns:a16="http://schemas.microsoft.com/office/drawing/2014/main" id="{4D97E94E-3726-4826-B001-2ABD16C06F80}"/>
            </a:ext>
          </a:extLst>
        </xdr:cNvPr>
        <xdr:cNvCxnSpPr/>
      </xdr:nvCxnSpPr>
      <xdr:spPr>
        <a:xfrm>
          <a:off x="6604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62</xdr:row>
      <xdr:rowOff>4445</xdr:rowOff>
    </xdr:from>
    <xdr:ext cx="466725" cy="259080"/>
    <xdr:sp macro="" textlink="">
      <xdr:nvSpPr>
        <xdr:cNvPr id="219" name="テキスト ボックス 218">
          <a:extLst>
            <a:ext uri="{FF2B5EF4-FFF2-40B4-BE49-F238E27FC236}">
              <a16:creationId xmlns:a16="http://schemas.microsoft.com/office/drawing/2014/main" id="{751E4408-61E9-4090-ABBA-639E07CF4E28}"/>
            </a:ext>
          </a:extLst>
        </xdr:cNvPr>
        <xdr:cNvSpPr txBox="1"/>
      </xdr:nvSpPr>
      <xdr:spPr>
        <a:xfrm>
          <a:off x="6136640" y="1063434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163195</xdr:rowOff>
    </xdr:from>
    <xdr:to>
      <xdr:col>59</xdr:col>
      <xdr:colOff>50800</xdr:colOff>
      <xdr:row>60</xdr:row>
      <xdr:rowOff>163195</xdr:rowOff>
    </xdr:to>
    <xdr:cxnSp macro="">
      <xdr:nvCxnSpPr>
        <xdr:cNvPr id="220" name="直線コネクタ 219">
          <a:extLst>
            <a:ext uri="{FF2B5EF4-FFF2-40B4-BE49-F238E27FC236}">
              <a16:creationId xmlns:a16="http://schemas.microsoft.com/office/drawing/2014/main" id="{A6ACA496-01C6-4A1C-838E-377F2ECD7019}"/>
            </a:ext>
          </a:extLst>
        </xdr:cNvPr>
        <xdr:cNvCxnSpPr/>
      </xdr:nvCxnSpPr>
      <xdr:spPr>
        <a:xfrm>
          <a:off x="6604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60</xdr:row>
      <xdr:rowOff>20955</xdr:rowOff>
    </xdr:from>
    <xdr:ext cx="466725" cy="258445"/>
    <xdr:sp macro="" textlink="">
      <xdr:nvSpPr>
        <xdr:cNvPr id="221" name="テキスト ボックス 220">
          <a:extLst>
            <a:ext uri="{FF2B5EF4-FFF2-40B4-BE49-F238E27FC236}">
              <a16:creationId xmlns:a16="http://schemas.microsoft.com/office/drawing/2014/main" id="{98965BF2-B805-43E0-A5FB-47C454684737}"/>
            </a:ext>
          </a:extLst>
        </xdr:cNvPr>
        <xdr:cNvSpPr txBox="1"/>
      </xdr:nvSpPr>
      <xdr:spPr>
        <a:xfrm>
          <a:off x="6136640" y="1030795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59</xdr:row>
      <xdr:rowOff>8255</xdr:rowOff>
    </xdr:from>
    <xdr:to>
      <xdr:col>59</xdr:col>
      <xdr:colOff>50800</xdr:colOff>
      <xdr:row>59</xdr:row>
      <xdr:rowOff>8255</xdr:rowOff>
    </xdr:to>
    <xdr:cxnSp macro="">
      <xdr:nvCxnSpPr>
        <xdr:cNvPr id="222" name="直線コネクタ 221">
          <a:extLst>
            <a:ext uri="{FF2B5EF4-FFF2-40B4-BE49-F238E27FC236}">
              <a16:creationId xmlns:a16="http://schemas.microsoft.com/office/drawing/2014/main" id="{9141AF07-954A-4586-8BFC-518530F20758}"/>
            </a:ext>
          </a:extLst>
        </xdr:cNvPr>
        <xdr:cNvCxnSpPr/>
      </xdr:nvCxnSpPr>
      <xdr:spPr>
        <a:xfrm>
          <a:off x="6604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58</xdr:row>
      <xdr:rowOff>37465</xdr:rowOff>
    </xdr:from>
    <xdr:ext cx="466725" cy="259080"/>
    <xdr:sp macro="" textlink="">
      <xdr:nvSpPr>
        <xdr:cNvPr id="223" name="テキスト ボックス 222">
          <a:extLst>
            <a:ext uri="{FF2B5EF4-FFF2-40B4-BE49-F238E27FC236}">
              <a16:creationId xmlns:a16="http://schemas.microsoft.com/office/drawing/2014/main" id="{B554AD0B-1D4A-451B-8EAA-69C9FAC597F9}"/>
            </a:ext>
          </a:extLst>
        </xdr:cNvPr>
        <xdr:cNvSpPr txBox="1"/>
      </xdr:nvSpPr>
      <xdr:spPr>
        <a:xfrm>
          <a:off x="6136640" y="998156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24765</xdr:rowOff>
    </xdr:from>
    <xdr:to>
      <xdr:col>59</xdr:col>
      <xdr:colOff>50800</xdr:colOff>
      <xdr:row>57</xdr:row>
      <xdr:rowOff>24765</xdr:rowOff>
    </xdr:to>
    <xdr:cxnSp macro="">
      <xdr:nvCxnSpPr>
        <xdr:cNvPr id="224" name="直線コネクタ 223">
          <a:extLst>
            <a:ext uri="{FF2B5EF4-FFF2-40B4-BE49-F238E27FC236}">
              <a16:creationId xmlns:a16="http://schemas.microsoft.com/office/drawing/2014/main" id="{8A6AF74F-2544-4D84-9BCA-6A2CFC64A12E}"/>
            </a:ext>
          </a:extLst>
        </xdr:cNvPr>
        <xdr:cNvCxnSpPr/>
      </xdr:nvCxnSpPr>
      <xdr:spPr>
        <a:xfrm>
          <a:off x="6604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56</xdr:row>
      <xdr:rowOff>53975</xdr:rowOff>
    </xdr:from>
    <xdr:ext cx="466725" cy="258445"/>
    <xdr:sp macro="" textlink="">
      <xdr:nvSpPr>
        <xdr:cNvPr id="225" name="テキスト ボックス 224">
          <a:extLst>
            <a:ext uri="{FF2B5EF4-FFF2-40B4-BE49-F238E27FC236}">
              <a16:creationId xmlns:a16="http://schemas.microsoft.com/office/drawing/2014/main" id="{89782BE9-B645-4495-B810-2C73EC0CAD56}"/>
            </a:ext>
          </a:extLst>
        </xdr:cNvPr>
        <xdr:cNvSpPr txBox="1"/>
      </xdr:nvSpPr>
      <xdr:spPr>
        <a:xfrm>
          <a:off x="6136640" y="965517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40640</xdr:rowOff>
    </xdr:from>
    <xdr:to>
      <xdr:col>59</xdr:col>
      <xdr:colOff>50800</xdr:colOff>
      <xdr:row>55</xdr:row>
      <xdr:rowOff>40640</xdr:rowOff>
    </xdr:to>
    <xdr:cxnSp macro="">
      <xdr:nvCxnSpPr>
        <xdr:cNvPr id="226" name="直線コネクタ 225">
          <a:extLst>
            <a:ext uri="{FF2B5EF4-FFF2-40B4-BE49-F238E27FC236}">
              <a16:creationId xmlns:a16="http://schemas.microsoft.com/office/drawing/2014/main" id="{D804DB62-ACF3-4069-97CA-C799A7CF0D35}"/>
            </a:ext>
          </a:extLst>
        </xdr:cNvPr>
        <xdr:cNvCxnSpPr/>
      </xdr:nvCxnSpPr>
      <xdr:spPr>
        <a:xfrm>
          <a:off x="6604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54</xdr:row>
      <xdr:rowOff>69850</xdr:rowOff>
    </xdr:from>
    <xdr:ext cx="466725" cy="259080"/>
    <xdr:sp macro="" textlink="">
      <xdr:nvSpPr>
        <xdr:cNvPr id="227" name="テキスト ボックス 226">
          <a:extLst>
            <a:ext uri="{FF2B5EF4-FFF2-40B4-BE49-F238E27FC236}">
              <a16:creationId xmlns:a16="http://schemas.microsoft.com/office/drawing/2014/main" id="{2F924335-3DCB-4632-A746-E9A7F21CC9C5}"/>
            </a:ext>
          </a:extLst>
        </xdr:cNvPr>
        <xdr:cNvSpPr txBox="1"/>
      </xdr:nvSpPr>
      <xdr:spPr>
        <a:xfrm>
          <a:off x="6136640" y="932815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439B434D-63DA-47E1-8291-C6A7FD844389}"/>
            </a:ext>
          </a:extLst>
        </xdr:cNvPr>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52</xdr:row>
      <xdr:rowOff>86360</xdr:rowOff>
    </xdr:from>
    <xdr:ext cx="466725" cy="258445"/>
    <xdr:sp macro="" textlink="">
      <xdr:nvSpPr>
        <xdr:cNvPr id="229" name="テキスト ボックス 228">
          <a:extLst>
            <a:ext uri="{FF2B5EF4-FFF2-40B4-BE49-F238E27FC236}">
              <a16:creationId xmlns:a16="http://schemas.microsoft.com/office/drawing/2014/main" id="{EB2CDE37-D75C-4CCE-B79F-1412A9EFE67A}"/>
            </a:ext>
          </a:extLst>
        </xdr:cNvPr>
        <xdr:cNvSpPr txBox="1"/>
      </xdr:nvSpPr>
      <xdr:spPr>
        <a:xfrm>
          <a:off x="6136640" y="9001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0CF499D2-A7C4-4143-8930-0293B1C4166E}"/>
            </a:ext>
          </a:extLst>
        </xdr:cNvPr>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54</xdr:row>
      <xdr:rowOff>130810</xdr:rowOff>
    </xdr:from>
    <xdr:to>
      <xdr:col>54</xdr:col>
      <xdr:colOff>189865</xdr:colOff>
      <xdr:row>63</xdr:row>
      <xdr:rowOff>160020</xdr:rowOff>
    </xdr:to>
    <xdr:cxnSp macro="">
      <xdr:nvCxnSpPr>
        <xdr:cNvPr id="231" name="直線コネクタ 230">
          <a:extLst>
            <a:ext uri="{FF2B5EF4-FFF2-40B4-BE49-F238E27FC236}">
              <a16:creationId xmlns:a16="http://schemas.microsoft.com/office/drawing/2014/main" id="{B84F207C-ABB5-4B2D-9740-7B7F2505C1F0}"/>
            </a:ext>
          </a:extLst>
        </xdr:cNvPr>
        <xdr:cNvCxnSpPr/>
      </xdr:nvCxnSpPr>
      <xdr:spPr>
        <a:xfrm flipV="1">
          <a:off x="10476865" y="9389110"/>
          <a:ext cx="0" cy="15722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163830</xdr:rowOff>
    </xdr:from>
    <xdr:ext cx="469900" cy="259080"/>
    <xdr:sp macro="" textlink="">
      <xdr:nvSpPr>
        <xdr:cNvPr id="232" name="【体育館・プール】&#10;一人当たり面積最小値テキスト">
          <a:extLst>
            <a:ext uri="{FF2B5EF4-FFF2-40B4-BE49-F238E27FC236}">
              <a16:creationId xmlns:a16="http://schemas.microsoft.com/office/drawing/2014/main" id="{21A97B9D-B46C-477D-B459-3E529DBE67F8}"/>
            </a:ext>
          </a:extLst>
        </xdr:cNvPr>
        <xdr:cNvSpPr txBox="1"/>
      </xdr:nvSpPr>
      <xdr:spPr>
        <a:xfrm>
          <a:off x="10515600" y="109651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0.087</a:t>
          </a:r>
          <a:endParaRPr kumimoji="1" lang="ja-JP" altLang="en-US" sz="1000" b="1">
            <a:latin typeface="ＭＳ Ｐゴシック"/>
            <a:ea typeface="ＭＳ Ｐゴシック"/>
          </a:endParaRPr>
        </a:p>
      </xdr:txBody>
    </xdr:sp>
    <xdr:clientData/>
  </xdr:oneCellAnchor>
  <xdr:twoCellAnchor>
    <xdr:from>
      <xdr:col>54</xdr:col>
      <xdr:colOff>101600</xdr:colOff>
      <xdr:row>63</xdr:row>
      <xdr:rowOff>160020</xdr:rowOff>
    </xdr:from>
    <xdr:to>
      <xdr:col>55</xdr:col>
      <xdr:colOff>88900</xdr:colOff>
      <xdr:row>63</xdr:row>
      <xdr:rowOff>160020</xdr:rowOff>
    </xdr:to>
    <xdr:cxnSp macro="">
      <xdr:nvCxnSpPr>
        <xdr:cNvPr id="233" name="直線コネクタ 232">
          <a:extLst>
            <a:ext uri="{FF2B5EF4-FFF2-40B4-BE49-F238E27FC236}">
              <a16:creationId xmlns:a16="http://schemas.microsoft.com/office/drawing/2014/main" id="{25F26CA3-605A-4D0A-ABD6-DBA19A4356AE}"/>
            </a:ext>
          </a:extLst>
        </xdr:cNvPr>
        <xdr:cNvCxnSpPr/>
      </xdr:nvCxnSpPr>
      <xdr:spPr>
        <a:xfrm>
          <a:off x="10388600" y="10961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77470</xdr:rowOff>
    </xdr:from>
    <xdr:ext cx="469900" cy="258445"/>
    <xdr:sp macro="" textlink="">
      <xdr:nvSpPr>
        <xdr:cNvPr id="234" name="【体育館・プール】&#10;一人当たり面積最大値テキスト">
          <a:extLst>
            <a:ext uri="{FF2B5EF4-FFF2-40B4-BE49-F238E27FC236}">
              <a16:creationId xmlns:a16="http://schemas.microsoft.com/office/drawing/2014/main" id="{95D36669-3EBB-4D43-8A9D-5B4D1B26CE67}"/>
            </a:ext>
          </a:extLst>
        </xdr:cNvPr>
        <xdr:cNvSpPr txBox="1"/>
      </xdr:nvSpPr>
      <xdr:spPr>
        <a:xfrm>
          <a:off x="10515600" y="916432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1.050</a:t>
          </a:r>
          <a:endParaRPr kumimoji="1" lang="ja-JP" altLang="en-US" sz="1000" b="1">
            <a:latin typeface="ＭＳ Ｐゴシック"/>
            <a:ea typeface="ＭＳ Ｐゴシック"/>
          </a:endParaRPr>
        </a:p>
      </xdr:txBody>
    </xdr:sp>
    <xdr:clientData/>
  </xdr:oneCellAnchor>
  <xdr:twoCellAnchor>
    <xdr:from>
      <xdr:col>54</xdr:col>
      <xdr:colOff>101600</xdr:colOff>
      <xdr:row>54</xdr:row>
      <xdr:rowOff>130810</xdr:rowOff>
    </xdr:from>
    <xdr:to>
      <xdr:col>55</xdr:col>
      <xdr:colOff>88900</xdr:colOff>
      <xdr:row>54</xdr:row>
      <xdr:rowOff>130810</xdr:rowOff>
    </xdr:to>
    <xdr:cxnSp macro="">
      <xdr:nvCxnSpPr>
        <xdr:cNvPr id="235" name="直線コネクタ 234">
          <a:extLst>
            <a:ext uri="{FF2B5EF4-FFF2-40B4-BE49-F238E27FC236}">
              <a16:creationId xmlns:a16="http://schemas.microsoft.com/office/drawing/2014/main" id="{8BD638BF-641D-4F21-A59D-5C74C57046AE}"/>
            </a:ext>
          </a:extLst>
        </xdr:cNvPr>
        <xdr:cNvCxnSpPr/>
      </xdr:nvCxnSpPr>
      <xdr:spPr>
        <a:xfrm>
          <a:off x="10388600" y="93891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164465</xdr:rowOff>
    </xdr:from>
    <xdr:ext cx="469900" cy="259080"/>
    <xdr:sp macro="" textlink="">
      <xdr:nvSpPr>
        <xdr:cNvPr id="236" name="【体育館・プール】&#10;一人当たり面積平均値テキスト">
          <a:extLst>
            <a:ext uri="{FF2B5EF4-FFF2-40B4-BE49-F238E27FC236}">
              <a16:creationId xmlns:a16="http://schemas.microsoft.com/office/drawing/2014/main" id="{4A3FBBC3-5FBA-4C54-9E56-7C20BFCF02D2}"/>
            </a:ext>
          </a:extLst>
        </xdr:cNvPr>
        <xdr:cNvSpPr txBox="1"/>
      </xdr:nvSpPr>
      <xdr:spPr>
        <a:xfrm>
          <a:off x="10515600" y="1028001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0.460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60</xdr:row>
      <xdr:rowOff>14605</xdr:rowOff>
    </xdr:from>
    <xdr:to>
      <xdr:col>55</xdr:col>
      <xdr:colOff>50800</xdr:colOff>
      <xdr:row>60</xdr:row>
      <xdr:rowOff>116205</xdr:rowOff>
    </xdr:to>
    <xdr:sp macro="" textlink="">
      <xdr:nvSpPr>
        <xdr:cNvPr id="237" name="フローチャート: 判断 236">
          <a:extLst>
            <a:ext uri="{FF2B5EF4-FFF2-40B4-BE49-F238E27FC236}">
              <a16:creationId xmlns:a16="http://schemas.microsoft.com/office/drawing/2014/main" id="{B619FBE2-6448-42C5-AA40-E6B15BA71724}"/>
            </a:ext>
          </a:extLst>
        </xdr:cNvPr>
        <xdr:cNvSpPr/>
      </xdr:nvSpPr>
      <xdr:spPr>
        <a:xfrm>
          <a:off x="10426700" y="10301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26035</xdr:rowOff>
    </xdr:from>
    <xdr:to>
      <xdr:col>50</xdr:col>
      <xdr:colOff>165100</xdr:colOff>
      <xdr:row>60</xdr:row>
      <xdr:rowOff>127635</xdr:rowOff>
    </xdr:to>
    <xdr:sp macro="" textlink="">
      <xdr:nvSpPr>
        <xdr:cNvPr id="238" name="フローチャート: 判断 237">
          <a:extLst>
            <a:ext uri="{FF2B5EF4-FFF2-40B4-BE49-F238E27FC236}">
              <a16:creationId xmlns:a16="http://schemas.microsoft.com/office/drawing/2014/main" id="{6802E8CE-A6D4-4C52-BFE6-179338C78ABF}"/>
            </a:ext>
          </a:extLst>
        </xdr:cNvPr>
        <xdr:cNvSpPr/>
      </xdr:nvSpPr>
      <xdr:spPr>
        <a:xfrm>
          <a:off x="9588500" y="10313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40640</xdr:rowOff>
    </xdr:from>
    <xdr:to>
      <xdr:col>46</xdr:col>
      <xdr:colOff>38100</xdr:colOff>
      <xdr:row>60</xdr:row>
      <xdr:rowOff>142240</xdr:rowOff>
    </xdr:to>
    <xdr:sp macro="" textlink="">
      <xdr:nvSpPr>
        <xdr:cNvPr id="239" name="フローチャート: 判断 238">
          <a:extLst>
            <a:ext uri="{FF2B5EF4-FFF2-40B4-BE49-F238E27FC236}">
              <a16:creationId xmlns:a16="http://schemas.microsoft.com/office/drawing/2014/main" id="{DEE89A06-398E-45B0-8CED-E890C8CF9239}"/>
            </a:ext>
          </a:extLst>
        </xdr:cNvPr>
        <xdr:cNvSpPr/>
      </xdr:nvSpPr>
      <xdr:spPr>
        <a:xfrm>
          <a:off x="8699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135255</xdr:rowOff>
    </xdr:from>
    <xdr:to>
      <xdr:col>41</xdr:col>
      <xdr:colOff>101600</xdr:colOff>
      <xdr:row>61</xdr:row>
      <xdr:rowOff>65405</xdr:rowOff>
    </xdr:to>
    <xdr:sp macro="" textlink="">
      <xdr:nvSpPr>
        <xdr:cNvPr id="240" name="フローチャート: 判断 239">
          <a:extLst>
            <a:ext uri="{FF2B5EF4-FFF2-40B4-BE49-F238E27FC236}">
              <a16:creationId xmlns:a16="http://schemas.microsoft.com/office/drawing/2014/main" id="{0AE409B2-D2EE-417D-A3D9-4B35FBDBD04D}"/>
            </a:ext>
          </a:extLst>
        </xdr:cNvPr>
        <xdr:cNvSpPr/>
      </xdr:nvSpPr>
      <xdr:spPr>
        <a:xfrm>
          <a:off x="7810500" y="10422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15875</xdr:rowOff>
    </xdr:from>
    <xdr:to>
      <xdr:col>36</xdr:col>
      <xdr:colOff>165100</xdr:colOff>
      <xdr:row>61</xdr:row>
      <xdr:rowOff>117475</xdr:rowOff>
    </xdr:to>
    <xdr:sp macro="" textlink="">
      <xdr:nvSpPr>
        <xdr:cNvPr id="241" name="フローチャート: 判断 240">
          <a:extLst>
            <a:ext uri="{FF2B5EF4-FFF2-40B4-BE49-F238E27FC236}">
              <a16:creationId xmlns:a16="http://schemas.microsoft.com/office/drawing/2014/main" id="{0C7AE59C-533D-472B-8E5F-87A7FF751B1E}"/>
            </a:ext>
          </a:extLst>
        </xdr:cNvPr>
        <xdr:cNvSpPr/>
      </xdr:nvSpPr>
      <xdr:spPr>
        <a:xfrm>
          <a:off x="6921500" y="1047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111760</xdr:rowOff>
    </xdr:from>
    <xdr:ext cx="762000" cy="258445"/>
    <xdr:sp macro="" textlink="">
      <xdr:nvSpPr>
        <xdr:cNvPr id="242" name="テキスト ボックス 241">
          <a:extLst>
            <a:ext uri="{FF2B5EF4-FFF2-40B4-BE49-F238E27FC236}">
              <a16:creationId xmlns:a16="http://schemas.microsoft.com/office/drawing/2014/main" id="{6035D0E1-D29F-4FAF-A5DA-FFDF9B8E464C}"/>
            </a:ext>
          </a:extLst>
        </xdr:cNvPr>
        <xdr:cNvSpPr txBox="1"/>
      </xdr:nvSpPr>
      <xdr:spPr>
        <a:xfrm>
          <a:off x="102870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111760</xdr:rowOff>
    </xdr:from>
    <xdr:ext cx="762000" cy="258445"/>
    <xdr:sp macro="" textlink="">
      <xdr:nvSpPr>
        <xdr:cNvPr id="243" name="テキスト ボックス 242">
          <a:extLst>
            <a:ext uri="{FF2B5EF4-FFF2-40B4-BE49-F238E27FC236}">
              <a16:creationId xmlns:a16="http://schemas.microsoft.com/office/drawing/2014/main" id="{0BD9F2AA-D606-4508-93D3-C8AF6624D25A}"/>
            </a:ext>
          </a:extLst>
        </xdr:cNvPr>
        <xdr:cNvSpPr txBox="1"/>
      </xdr:nvSpPr>
      <xdr:spPr>
        <a:xfrm>
          <a:off x="9448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66</xdr:row>
      <xdr:rowOff>111760</xdr:rowOff>
    </xdr:from>
    <xdr:ext cx="762000" cy="258445"/>
    <xdr:sp macro="" textlink="">
      <xdr:nvSpPr>
        <xdr:cNvPr id="244" name="テキスト ボックス 243">
          <a:extLst>
            <a:ext uri="{FF2B5EF4-FFF2-40B4-BE49-F238E27FC236}">
              <a16:creationId xmlns:a16="http://schemas.microsoft.com/office/drawing/2014/main" id="{6B9F2427-9B13-49F6-9E5D-A54514C06510}"/>
            </a:ext>
          </a:extLst>
        </xdr:cNvPr>
        <xdr:cNvSpPr txBox="1"/>
      </xdr:nvSpPr>
      <xdr:spPr>
        <a:xfrm>
          <a:off x="8559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111760</xdr:rowOff>
    </xdr:from>
    <xdr:ext cx="762000" cy="258445"/>
    <xdr:sp macro="" textlink="">
      <xdr:nvSpPr>
        <xdr:cNvPr id="245" name="テキスト ボックス 244">
          <a:extLst>
            <a:ext uri="{FF2B5EF4-FFF2-40B4-BE49-F238E27FC236}">
              <a16:creationId xmlns:a16="http://schemas.microsoft.com/office/drawing/2014/main" id="{3D274C97-53AE-4BE5-A913-D7F0BDE138CF}"/>
            </a:ext>
          </a:extLst>
        </xdr:cNvPr>
        <xdr:cNvSpPr txBox="1"/>
      </xdr:nvSpPr>
      <xdr:spPr>
        <a:xfrm>
          <a:off x="7670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111760</xdr:rowOff>
    </xdr:from>
    <xdr:ext cx="762000" cy="258445"/>
    <xdr:sp macro="" textlink="">
      <xdr:nvSpPr>
        <xdr:cNvPr id="246" name="テキスト ボックス 245">
          <a:extLst>
            <a:ext uri="{FF2B5EF4-FFF2-40B4-BE49-F238E27FC236}">
              <a16:creationId xmlns:a16="http://schemas.microsoft.com/office/drawing/2014/main" id="{5536E832-8200-4519-8921-3076DAA1567D}"/>
            </a:ext>
          </a:extLst>
        </xdr:cNvPr>
        <xdr:cNvSpPr txBox="1"/>
      </xdr:nvSpPr>
      <xdr:spPr>
        <a:xfrm>
          <a:off x="6781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55</xdr:row>
      <xdr:rowOff>45720</xdr:rowOff>
    </xdr:from>
    <xdr:to>
      <xdr:col>55</xdr:col>
      <xdr:colOff>50800</xdr:colOff>
      <xdr:row>55</xdr:row>
      <xdr:rowOff>147320</xdr:rowOff>
    </xdr:to>
    <xdr:sp macro="" textlink="">
      <xdr:nvSpPr>
        <xdr:cNvPr id="247" name="楕円 246">
          <a:extLst>
            <a:ext uri="{FF2B5EF4-FFF2-40B4-BE49-F238E27FC236}">
              <a16:creationId xmlns:a16="http://schemas.microsoft.com/office/drawing/2014/main" id="{92688A12-A6A2-4B07-8A6F-FD3AA3C39A95}"/>
            </a:ext>
          </a:extLst>
        </xdr:cNvPr>
        <xdr:cNvSpPr/>
      </xdr:nvSpPr>
      <xdr:spPr>
        <a:xfrm>
          <a:off x="10426700" y="947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54</xdr:row>
      <xdr:rowOff>68580</xdr:rowOff>
    </xdr:from>
    <xdr:ext cx="469900" cy="259080"/>
    <xdr:sp macro="" textlink="">
      <xdr:nvSpPr>
        <xdr:cNvPr id="248" name="【体育館・プール】&#10;一人当たり面積該当値テキスト">
          <a:extLst>
            <a:ext uri="{FF2B5EF4-FFF2-40B4-BE49-F238E27FC236}">
              <a16:creationId xmlns:a16="http://schemas.microsoft.com/office/drawing/2014/main" id="{7B091BCF-A212-4A6F-B430-1FFC5043D6AC}"/>
            </a:ext>
          </a:extLst>
        </xdr:cNvPr>
        <xdr:cNvSpPr txBox="1"/>
      </xdr:nvSpPr>
      <xdr:spPr>
        <a:xfrm>
          <a:off x="10515600" y="93268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0.966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55</xdr:row>
      <xdr:rowOff>73025</xdr:rowOff>
    </xdr:from>
    <xdr:to>
      <xdr:col>50</xdr:col>
      <xdr:colOff>165100</xdr:colOff>
      <xdr:row>56</xdr:row>
      <xdr:rowOff>3175</xdr:rowOff>
    </xdr:to>
    <xdr:sp macro="" textlink="">
      <xdr:nvSpPr>
        <xdr:cNvPr id="249" name="楕円 248">
          <a:extLst>
            <a:ext uri="{FF2B5EF4-FFF2-40B4-BE49-F238E27FC236}">
              <a16:creationId xmlns:a16="http://schemas.microsoft.com/office/drawing/2014/main" id="{6F64A7FD-67B1-4CC3-B472-5EF765BA2C2C}"/>
            </a:ext>
          </a:extLst>
        </xdr:cNvPr>
        <xdr:cNvSpPr/>
      </xdr:nvSpPr>
      <xdr:spPr>
        <a:xfrm>
          <a:off x="9588500" y="950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55</xdr:row>
      <xdr:rowOff>96520</xdr:rowOff>
    </xdr:from>
    <xdr:to>
      <xdr:col>55</xdr:col>
      <xdr:colOff>0</xdr:colOff>
      <xdr:row>55</xdr:row>
      <xdr:rowOff>123825</xdr:rowOff>
    </xdr:to>
    <xdr:cxnSp macro="">
      <xdr:nvCxnSpPr>
        <xdr:cNvPr id="250" name="直線コネクタ 249">
          <a:extLst>
            <a:ext uri="{FF2B5EF4-FFF2-40B4-BE49-F238E27FC236}">
              <a16:creationId xmlns:a16="http://schemas.microsoft.com/office/drawing/2014/main" id="{532F90AA-CD37-45AD-B7FB-B0DED05D1D6F}"/>
            </a:ext>
          </a:extLst>
        </xdr:cNvPr>
        <xdr:cNvCxnSpPr/>
      </xdr:nvCxnSpPr>
      <xdr:spPr>
        <a:xfrm flipV="1">
          <a:off x="9639300" y="9526270"/>
          <a:ext cx="8382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100965</xdr:rowOff>
    </xdr:from>
    <xdr:to>
      <xdr:col>46</xdr:col>
      <xdr:colOff>38100</xdr:colOff>
      <xdr:row>56</xdr:row>
      <xdr:rowOff>31115</xdr:rowOff>
    </xdr:to>
    <xdr:sp macro="" textlink="">
      <xdr:nvSpPr>
        <xdr:cNvPr id="251" name="楕円 250">
          <a:extLst>
            <a:ext uri="{FF2B5EF4-FFF2-40B4-BE49-F238E27FC236}">
              <a16:creationId xmlns:a16="http://schemas.microsoft.com/office/drawing/2014/main" id="{829B4A43-4798-4530-837A-8CC5FD2957BC}"/>
            </a:ext>
          </a:extLst>
        </xdr:cNvPr>
        <xdr:cNvSpPr/>
      </xdr:nvSpPr>
      <xdr:spPr>
        <a:xfrm>
          <a:off x="8699500" y="9530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123825</xdr:rowOff>
    </xdr:from>
    <xdr:to>
      <xdr:col>50</xdr:col>
      <xdr:colOff>114300</xdr:colOff>
      <xdr:row>55</xdr:row>
      <xdr:rowOff>151765</xdr:rowOff>
    </xdr:to>
    <xdr:cxnSp macro="">
      <xdr:nvCxnSpPr>
        <xdr:cNvPr id="252" name="直線コネクタ 251">
          <a:extLst>
            <a:ext uri="{FF2B5EF4-FFF2-40B4-BE49-F238E27FC236}">
              <a16:creationId xmlns:a16="http://schemas.microsoft.com/office/drawing/2014/main" id="{522A554F-5A2F-4D58-AD60-369DBDF3F0DB}"/>
            </a:ext>
          </a:extLst>
        </xdr:cNvPr>
        <xdr:cNvCxnSpPr/>
      </xdr:nvCxnSpPr>
      <xdr:spPr>
        <a:xfrm flipV="1">
          <a:off x="8750300" y="9553575"/>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138430</xdr:rowOff>
    </xdr:from>
    <xdr:to>
      <xdr:col>41</xdr:col>
      <xdr:colOff>101600</xdr:colOff>
      <xdr:row>56</xdr:row>
      <xdr:rowOff>68580</xdr:rowOff>
    </xdr:to>
    <xdr:sp macro="" textlink="">
      <xdr:nvSpPr>
        <xdr:cNvPr id="253" name="楕円 252">
          <a:extLst>
            <a:ext uri="{FF2B5EF4-FFF2-40B4-BE49-F238E27FC236}">
              <a16:creationId xmlns:a16="http://schemas.microsoft.com/office/drawing/2014/main" id="{F9D3E9FB-B1AD-4299-9AA4-BDEA752497AF}"/>
            </a:ext>
          </a:extLst>
        </xdr:cNvPr>
        <xdr:cNvSpPr/>
      </xdr:nvSpPr>
      <xdr:spPr>
        <a:xfrm>
          <a:off x="7810500" y="956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55</xdr:row>
      <xdr:rowOff>151765</xdr:rowOff>
    </xdr:from>
    <xdr:to>
      <xdr:col>45</xdr:col>
      <xdr:colOff>177800</xdr:colOff>
      <xdr:row>56</xdr:row>
      <xdr:rowOff>17780</xdr:rowOff>
    </xdr:to>
    <xdr:cxnSp macro="">
      <xdr:nvCxnSpPr>
        <xdr:cNvPr id="254" name="直線コネクタ 253">
          <a:extLst>
            <a:ext uri="{FF2B5EF4-FFF2-40B4-BE49-F238E27FC236}">
              <a16:creationId xmlns:a16="http://schemas.microsoft.com/office/drawing/2014/main" id="{FF3C3FA4-6EDF-41B5-89A2-B414FB98E60A}"/>
            </a:ext>
          </a:extLst>
        </xdr:cNvPr>
        <xdr:cNvCxnSpPr/>
      </xdr:nvCxnSpPr>
      <xdr:spPr>
        <a:xfrm flipV="1">
          <a:off x="7861300" y="9581515"/>
          <a:ext cx="8890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55</xdr:row>
      <xdr:rowOff>161290</xdr:rowOff>
    </xdr:from>
    <xdr:to>
      <xdr:col>36</xdr:col>
      <xdr:colOff>165100</xdr:colOff>
      <xdr:row>56</xdr:row>
      <xdr:rowOff>91440</xdr:rowOff>
    </xdr:to>
    <xdr:sp macro="" textlink="">
      <xdr:nvSpPr>
        <xdr:cNvPr id="255" name="楕円 254">
          <a:extLst>
            <a:ext uri="{FF2B5EF4-FFF2-40B4-BE49-F238E27FC236}">
              <a16:creationId xmlns:a16="http://schemas.microsoft.com/office/drawing/2014/main" id="{25E7569A-DEA2-467A-B2EE-CEB8623FA76B}"/>
            </a:ext>
          </a:extLst>
        </xdr:cNvPr>
        <xdr:cNvSpPr/>
      </xdr:nvSpPr>
      <xdr:spPr>
        <a:xfrm>
          <a:off x="6921500" y="959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56</xdr:row>
      <xdr:rowOff>17780</xdr:rowOff>
    </xdr:from>
    <xdr:to>
      <xdr:col>41</xdr:col>
      <xdr:colOff>50800</xdr:colOff>
      <xdr:row>56</xdr:row>
      <xdr:rowOff>40640</xdr:rowOff>
    </xdr:to>
    <xdr:cxnSp macro="">
      <xdr:nvCxnSpPr>
        <xdr:cNvPr id="256" name="直線コネクタ 255">
          <a:extLst>
            <a:ext uri="{FF2B5EF4-FFF2-40B4-BE49-F238E27FC236}">
              <a16:creationId xmlns:a16="http://schemas.microsoft.com/office/drawing/2014/main" id="{538DF7B4-1347-4E07-B4B0-157BFB7D9559}"/>
            </a:ext>
          </a:extLst>
        </xdr:cNvPr>
        <xdr:cNvCxnSpPr/>
      </xdr:nvCxnSpPr>
      <xdr:spPr>
        <a:xfrm flipV="1">
          <a:off x="6972300" y="961898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60</xdr:row>
      <xdr:rowOff>118745</xdr:rowOff>
    </xdr:from>
    <xdr:ext cx="469900" cy="259080"/>
    <xdr:sp macro="" textlink="">
      <xdr:nvSpPr>
        <xdr:cNvPr id="257" name="n_1aveValue【体育館・プール】&#10;一人当たり面積">
          <a:extLst>
            <a:ext uri="{FF2B5EF4-FFF2-40B4-BE49-F238E27FC236}">
              <a16:creationId xmlns:a16="http://schemas.microsoft.com/office/drawing/2014/main" id="{86D4EC11-0C69-4D5C-AD6B-674931D9320B}"/>
            </a:ext>
          </a:extLst>
        </xdr:cNvPr>
        <xdr:cNvSpPr txBox="1"/>
      </xdr:nvSpPr>
      <xdr:spPr>
        <a:xfrm>
          <a:off x="9391650" y="104057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0.453</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60</xdr:row>
      <xdr:rowOff>133350</xdr:rowOff>
    </xdr:from>
    <xdr:ext cx="469265" cy="258445"/>
    <xdr:sp macro="" textlink="">
      <xdr:nvSpPr>
        <xdr:cNvPr id="258" name="n_2aveValue【体育館・プール】&#10;一人当たり面積">
          <a:extLst>
            <a:ext uri="{FF2B5EF4-FFF2-40B4-BE49-F238E27FC236}">
              <a16:creationId xmlns:a16="http://schemas.microsoft.com/office/drawing/2014/main" id="{5C1BE101-65B6-4DBB-9C06-8CA72F908EF4}"/>
            </a:ext>
          </a:extLst>
        </xdr:cNvPr>
        <xdr:cNvSpPr txBox="1"/>
      </xdr:nvSpPr>
      <xdr:spPr>
        <a:xfrm>
          <a:off x="8515350" y="1042035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0.444</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61</xdr:row>
      <xdr:rowOff>56515</xdr:rowOff>
    </xdr:from>
    <xdr:ext cx="469265" cy="258445"/>
    <xdr:sp macro="" textlink="">
      <xdr:nvSpPr>
        <xdr:cNvPr id="259" name="n_3aveValue【体育館・プール】&#10;一人当たり面積">
          <a:extLst>
            <a:ext uri="{FF2B5EF4-FFF2-40B4-BE49-F238E27FC236}">
              <a16:creationId xmlns:a16="http://schemas.microsoft.com/office/drawing/2014/main" id="{A0BCF677-EF7C-4C3C-BB31-0E3E0942AB53}"/>
            </a:ext>
          </a:extLst>
        </xdr:cNvPr>
        <xdr:cNvSpPr txBox="1"/>
      </xdr:nvSpPr>
      <xdr:spPr>
        <a:xfrm>
          <a:off x="7626350" y="1051496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0.386</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61</xdr:row>
      <xdr:rowOff>109220</xdr:rowOff>
    </xdr:from>
    <xdr:ext cx="469265" cy="258445"/>
    <xdr:sp macro="" textlink="">
      <xdr:nvSpPr>
        <xdr:cNvPr id="260" name="n_4aveValue【体育館・プール】&#10;一人当たり面積">
          <a:extLst>
            <a:ext uri="{FF2B5EF4-FFF2-40B4-BE49-F238E27FC236}">
              <a16:creationId xmlns:a16="http://schemas.microsoft.com/office/drawing/2014/main" id="{2B6269A5-026A-425E-B0C2-858BF76853BB}"/>
            </a:ext>
          </a:extLst>
        </xdr:cNvPr>
        <xdr:cNvSpPr txBox="1"/>
      </xdr:nvSpPr>
      <xdr:spPr>
        <a:xfrm>
          <a:off x="6737350" y="1056767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0.354</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54</xdr:row>
      <xdr:rowOff>19685</xdr:rowOff>
    </xdr:from>
    <xdr:ext cx="469900" cy="258445"/>
    <xdr:sp macro="" textlink="">
      <xdr:nvSpPr>
        <xdr:cNvPr id="261" name="n_1mainValue【体育館・プール】&#10;一人当たり面積">
          <a:extLst>
            <a:ext uri="{FF2B5EF4-FFF2-40B4-BE49-F238E27FC236}">
              <a16:creationId xmlns:a16="http://schemas.microsoft.com/office/drawing/2014/main" id="{3E57037B-7208-407C-932B-D203696CA810}"/>
            </a:ext>
          </a:extLst>
        </xdr:cNvPr>
        <xdr:cNvSpPr txBox="1"/>
      </xdr:nvSpPr>
      <xdr:spPr>
        <a:xfrm>
          <a:off x="9391650" y="927798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0.949</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54</xdr:row>
      <xdr:rowOff>47625</xdr:rowOff>
    </xdr:from>
    <xdr:ext cx="469265" cy="259080"/>
    <xdr:sp macro="" textlink="">
      <xdr:nvSpPr>
        <xdr:cNvPr id="262" name="n_2mainValue【体育館・プール】&#10;一人当たり面積">
          <a:extLst>
            <a:ext uri="{FF2B5EF4-FFF2-40B4-BE49-F238E27FC236}">
              <a16:creationId xmlns:a16="http://schemas.microsoft.com/office/drawing/2014/main" id="{166D0634-FFE1-4C8F-86AF-45F890652265}"/>
            </a:ext>
          </a:extLst>
        </xdr:cNvPr>
        <xdr:cNvSpPr txBox="1"/>
      </xdr:nvSpPr>
      <xdr:spPr>
        <a:xfrm>
          <a:off x="8515350" y="930592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0.932</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54</xdr:row>
      <xdr:rowOff>85090</xdr:rowOff>
    </xdr:from>
    <xdr:ext cx="469265" cy="259080"/>
    <xdr:sp macro="" textlink="">
      <xdr:nvSpPr>
        <xdr:cNvPr id="263" name="n_3mainValue【体育館・プール】&#10;一人当たり面積">
          <a:extLst>
            <a:ext uri="{FF2B5EF4-FFF2-40B4-BE49-F238E27FC236}">
              <a16:creationId xmlns:a16="http://schemas.microsoft.com/office/drawing/2014/main" id="{5D389DE9-B02B-42AB-8CFE-2CAFDE3CBCEB}"/>
            </a:ext>
          </a:extLst>
        </xdr:cNvPr>
        <xdr:cNvSpPr txBox="1"/>
      </xdr:nvSpPr>
      <xdr:spPr>
        <a:xfrm>
          <a:off x="7626350" y="934339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0.909</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54</xdr:row>
      <xdr:rowOff>107950</xdr:rowOff>
    </xdr:from>
    <xdr:ext cx="469265" cy="259080"/>
    <xdr:sp macro="" textlink="">
      <xdr:nvSpPr>
        <xdr:cNvPr id="264" name="n_4mainValue【体育館・プール】&#10;一人当たり面積">
          <a:extLst>
            <a:ext uri="{FF2B5EF4-FFF2-40B4-BE49-F238E27FC236}">
              <a16:creationId xmlns:a16="http://schemas.microsoft.com/office/drawing/2014/main" id="{5545AC1B-5A10-4B63-B08E-88ECE9F18A44}"/>
            </a:ext>
          </a:extLst>
        </xdr:cNvPr>
        <xdr:cNvSpPr txBox="1"/>
      </xdr:nvSpPr>
      <xdr:spPr>
        <a:xfrm>
          <a:off x="6737350" y="93662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0.895</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D4B34244-397F-4D44-8C14-32FB74D71C14}"/>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76F02074-B94C-495F-9D5B-CDC22295BE74}"/>
            </a:ext>
          </a:extLst>
        </xdr:cNvPr>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C8F088A1-5AF1-40BF-B9D0-4DEFCFE420A8}"/>
            </a:ext>
          </a:extLst>
        </xdr:cNvPr>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7F7F7EC9-EDBE-4D6F-ABB8-7FDCCD0A76DB}"/>
            </a:ext>
          </a:extLst>
        </xdr:cNvPr>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CEBF4DC4-15A9-438C-8EDC-2C98655D5B8B}"/>
            </a:ext>
          </a:extLst>
        </xdr:cNvPr>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BF4FD57B-53BE-4432-AF8D-C005A088BC73}"/>
            </a:ext>
          </a:extLst>
        </xdr:cNvPr>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B04C2A75-79A0-46D9-B0EB-13D8E4B446E8}"/>
            </a:ext>
          </a:extLst>
        </xdr:cNvPr>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AE4B1B72-709B-46BB-A8A0-C3C366715337}"/>
            </a:ext>
          </a:extLst>
        </xdr:cNvPr>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7815" cy="224790"/>
    <xdr:sp macro="" textlink="">
      <xdr:nvSpPr>
        <xdr:cNvPr id="273" name="テキスト ボックス 272">
          <a:extLst>
            <a:ext uri="{FF2B5EF4-FFF2-40B4-BE49-F238E27FC236}">
              <a16:creationId xmlns:a16="http://schemas.microsoft.com/office/drawing/2014/main" id="{72DCBB7F-24DF-4D01-AA8F-800A387848BD}"/>
            </a:ext>
          </a:extLst>
        </xdr:cNvPr>
        <xdr:cNvSpPr txBox="1"/>
      </xdr:nvSpPr>
      <xdr:spPr>
        <a:xfrm>
          <a:off x="723900" y="12763500"/>
          <a:ext cx="29781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ABFC2A88-6D3F-4951-96C3-6103DFE429C3}"/>
            </a:ext>
          </a:extLst>
        </xdr:cNvPr>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88</xdr:row>
      <xdr:rowOff>10160</xdr:rowOff>
    </xdr:from>
    <xdr:ext cx="466725" cy="259080"/>
    <xdr:sp macro="" textlink="">
      <xdr:nvSpPr>
        <xdr:cNvPr id="275" name="テキスト ボックス 274">
          <a:extLst>
            <a:ext uri="{FF2B5EF4-FFF2-40B4-BE49-F238E27FC236}">
              <a16:creationId xmlns:a16="http://schemas.microsoft.com/office/drawing/2014/main" id="{2A56F472-C155-472D-8B54-6FE46D0C496A}"/>
            </a:ext>
          </a:extLst>
        </xdr:cNvPr>
        <xdr:cNvSpPr txBox="1"/>
      </xdr:nvSpPr>
      <xdr:spPr>
        <a:xfrm>
          <a:off x="294640" y="15097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6" name="直線コネクタ 275">
          <a:extLst>
            <a:ext uri="{FF2B5EF4-FFF2-40B4-BE49-F238E27FC236}">
              <a16:creationId xmlns:a16="http://schemas.microsoft.com/office/drawing/2014/main" id="{6ECFE38C-015B-4225-87F8-FCBC584EBC12}"/>
            </a:ext>
          </a:extLst>
        </xdr:cNvPr>
        <xdr:cNvCxnSpPr/>
      </xdr:nvCxnSpPr>
      <xdr:spPr>
        <a:xfrm>
          <a:off x="762000" y="1478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85</xdr:row>
      <xdr:rowOff>67310</xdr:rowOff>
    </xdr:from>
    <xdr:ext cx="466725" cy="259080"/>
    <xdr:sp macro="" textlink="">
      <xdr:nvSpPr>
        <xdr:cNvPr id="277" name="テキスト ボックス 276">
          <a:extLst>
            <a:ext uri="{FF2B5EF4-FFF2-40B4-BE49-F238E27FC236}">
              <a16:creationId xmlns:a16="http://schemas.microsoft.com/office/drawing/2014/main" id="{939B4991-7C29-4495-8FD6-823CF5535BCE}"/>
            </a:ext>
          </a:extLst>
        </xdr:cNvPr>
        <xdr:cNvSpPr txBox="1"/>
      </xdr:nvSpPr>
      <xdr:spPr>
        <a:xfrm>
          <a:off x="294640" y="146405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8" name="直線コネクタ 277">
          <a:extLst>
            <a:ext uri="{FF2B5EF4-FFF2-40B4-BE49-F238E27FC236}">
              <a16:creationId xmlns:a16="http://schemas.microsoft.com/office/drawing/2014/main" id="{1F92A965-C956-4C07-A9FB-8C8726856A83}"/>
            </a:ext>
          </a:extLst>
        </xdr:cNvPr>
        <xdr:cNvCxnSpPr/>
      </xdr:nvCxnSpPr>
      <xdr:spPr>
        <a:xfrm>
          <a:off x="762000" y="1432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82</xdr:row>
      <xdr:rowOff>124460</xdr:rowOff>
    </xdr:from>
    <xdr:ext cx="403225" cy="259080"/>
    <xdr:sp macro="" textlink="">
      <xdr:nvSpPr>
        <xdr:cNvPr id="279" name="テキスト ボックス 278">
          <a:extLst>
            <a:ext uri="{FF2B5EF4-FFF2-40B4-BE49-F238E27FC236}">
              <a16:creationId xmlns:a16="http://schemas.microsoft.com/office/drawing/2014/main" id="{CD0CD30A-7987-48F3-AD42-4401AFF6C242}"/>
            </a:ext>
          </a:extLst>
        </xdr:cNvPr>
        <xdr:cNvSpPr txBox="1"/>
      </xdr:nvSpPr>
      <xdr:spPr>
        <a:xfrm>
          <a:off x="358775" y="1418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0" name="直線コネクタ 279">
          <a:extLst>
            <a:ext uri="{FF2B5EF4-FFF2-40B4-BE49-F238E27FC236}">
              <a16:creationId xmlns:a16="http://schemas.microsoft.com/office/drawing/2014/main" id="{3E09B275-4C28-4170-8277-3B52344CE431}"/>
            </a:ext>
          </a:extLst>
        </xdr:cNvPr>
        <xdr:cNvCxnSpPr/>
      </xdr:nvCxnSpPr>
      <xdr:spPr>
        <a:xfrm>
          <a:off x="762000" y="1386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80</xdr:row>
      <xdr:rowOff>10160</xdr:rowOff>
    </xdr:from>
    <xdr:ext cx="403225" cy="259080"/>
    <xdr:sp macro="" textlink="">
      <xdr:nvSpPr>
        <xdr:cNvPr id="281" name="テキスト ボックス 280">
          <a:extLst>
            <a:ext uri="{FF2B5EF4-FFF2-40B4-BE49-F238E27FC236}">
              <a16:creationId xmlns:a16="http://schemas.microsoft.com/office/drawing/2014/main" id="{07407634-0ACC-48B8-B5DD-36417D7DE25E}"/>
            </a:ext>
          </a:extLst>
        </xdr:cNvPr>
        <xdr:cNvSpPr txBox="1"/>
      </xdr:nvSpPr>
      <xdr:spPr>
        <a:xfrm>
          <a:off x="358775" y="1372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2" name="直線コネクタ 281">
          <a:extLst>
            <a:ext uri="{FF2B5EF4-FFF2-40B4-BE49-F238E27FC236}">
              <a16:creationId xmlns:a16="http://schemas.microsoft.com/office/drawing/2014/main" id="{891E1CCD-70F1-4D22-89F5-0C0238C96094}"/>
            </a:ext>
          </a:extLst>
        </xdr:cNvPr>
        <xdr:cNvCxnSpPr/>
      </xdr:nvCxnSpPr>
      <xdr:spPr>
        <a:xfrm>
          <a:off x="762000" y="1341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77</xdr:row>
      <xdr:rowOff>67310</xdr:rowOff>
    </xdr:from>
    <xdr:ext cx="403225" cy="259080"/>
    <xdr:sp macro="" textlink="">
      <xdr:nvSpPr>
        <xdr:cNvPr id="283" name="テキスト ボックス 282">
          <a:extLst>
            <a:ext uri="{FF2B5EF4-FFF2-40B4-BE49-F238E27FC236}">
              <a16:creationId xmlns:a16="http://schemas.microsoft.com/office/drawing/2014/main" id="{D6E73C33-C640-441F-A86E-371CE205FE3A}"/>
            </a:ext>
          </a:extLst>
        </xdr:cNvPr>
        <xdr:cNvSpPr txBox="1"/>
      </xdr:nvSpPr>
      <xdr:spPr>
        <a:xfrm>
          <a:off x="358775" y="1326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E17AB428-0470-4686-9A5A-3DBA67D5AC27}"/>
            </a:ext>
          </a:extLst>
        </xdr:cNvPr>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74</xdr:row>
      <xdr:rowOff>124460</xdr:rowOff>
    </xdr:from>
    <xdr:ext cx="403225" cy="259080"/>
    <xdr:sp macro="" textlink="">
      <xdr:nvSpPr>
        <xdr:cNvPr id="285" name="テキスト ボックス 284">
          <a:extLst>
            <a:ext uri="{FF2B5EF4-FFF2-40B4-BE49-F238E27FC236}">
              <a16:creationId xmlns:a16="http://schemas.microsoft.com/office/drawing/2014/main" id="{00FDE7B5-9AC9-40C4-B41D-DE8DFBE0AD32}"/>
            </a:ext>
          </a:extLst>
        </xdr:cNvPr>
        <xdr:cNvSpPr txBox="1"/>
      </xdr:nvSpPr>
      <xdr:spPr>
        <a:xfrm>
          <a:off x="358775" y="1281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21BFEED-718F-4E81-8E9F-46CE24B42583}"/>
            </a:ext>
          </a:extLst>
        </xdr:cNvPr>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76835</xdr:rowOff>
    </xdr:from>
    <xdr:to>
      <xdr:col>24</xdr:col>
      <xdr:colOff>62865</xdr:colOff>
      <xdr:row>85</xdr:row>
      <xdr:rowOff>140970</xdr:rowOff>
    </xdr:to>
    <xdr:cxnSp macro="">
      <xdr:nvCxnSpPr>
        <xdr:cNvPr id="287" name="直線コネクタ 286">
          <a:extLst>
            <a:ext uri="{FF2B5EF4-FFF2-40B4-BE49-F238E27FC236}">
              <a16:creationId xmlns:a16="http://schemas.microsoft.com/office/drawing/2014/main" id="{D1A16A0B-6494-4473-8483-179E1A59C355}"/>
            </a:ext>
          </a:extLst>
        </xdr:cNvPr>
        <xdr:cNvCxnSpPr/>
      </xdr:nvCxnSpPr>
      <xdr:spPr>
        <a:xfrm flipV="1">
          <a:off x="4634865" y="13449935"/>
          <a:ext cx="0" cy="12642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144780</xdr:rowOff>
    </xdr:from>
    <xdr:ext cx="405130" cy="258445"/>
    <xdr:sp macro="" textlink="">
      <xdr:nvSpPr>
        <xdr:cNvPr id="288" name="【福祉施設】&#10;有形固定資産減価償却率最小値テキスト">
          <a:extLst>
            <a:ext uri="{FF2B5EF4-FFF2-40B4-BE49-F238E27FC236}">
              <a16:creationId xmlns:a16="http://schemas.microsoft.com/office/drawing/2014/main" id="{1F1DF290-B8CE-4DC8-BADC-D9F59C052384}"/>
            </a:ext>
          </a:extLst>
        </xdr:cNvPr>
        <xdr:cNvSpPr txBox="1"/>
      </xdr:nvSpPr>
      <xdr:spPr>
        <a:xfrm>
          <a:off x="4673600" y="1471803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97.0</a:t>
          </a:r>
          <a:endParaRPr kumimoji="1" lang="ja-JP" altLang="en-US" sz="1000" b="1">
            <a:latin typeface="ＭＳ Ｐゴシック"/>
            <a:ea typeface="ＭＳ Ｐゴシック"/>
          </a:endParaRPr>
        </a:p>
      </xdr:txBody>
    </xdr:sp>
    <xdr:clientData/>
  </xdr:oneCellAnchor>
  <xdr:twoCellAnchor>
    <xdr:from>
      <xdr:col>23</xdr:col>
      <xdr:colOff>165100</xdr:colOff>
      <xdr:row>85</xdr:row>
      <xdr:rowOff>140970</xdr:rowOff>
    </xdr:from>
    <xdr:to>
      <xdr:col>24</xdr:col>
      <xdr:colOff>152400</xdr:colOff>
      <xdr:row>85</xdr:row>
      <xdr:rowOff>140970</xdr:rowOff>
    </xdr:to>
    <xdr:cxnSp macro="">
      <xdr:nvCxnSpPr>
        <xdr:cNvPr id="289" name="直線コネクタ 288">
          <a:extLst>
            <a:ext uri="{FF2B5EF4-FFF2-40B4-BE49-F238E27FC236}">
              <a16:creationId xmlns:a16="http://schemas.microsoft.com/office/drawing/2014/main" id="{E0826699-77FF-496B-9F74-0C987FB2BC9A}"/>
            </a:ext>
          </a:extLst>
        </xdr:cNvPr>
        <xdr:cNvCxnSpPr/>
      </xdr:nvCxnSpPr>
      <xdr:spPr>
        <a:xfrm>
          <a:off x="4546600" y="14714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23495</xdr:rowOff>
    </xdr:from>
    <xdr:ext cx="405130" cy="259080"/>
    <xdr:sp macro="" textlink="">
      <xdr:nvSpPr>
        <xdr:cNvPr id="290" name="【福祉施設】&#10;有形固定資産減価償却率最大値テキスト">
          <a:extLst>
            <a:ext uri="{FF2B5EF4-FFF2-40B4-BE49-F238E27FC236}">
              <a16:creationId xmlns:a16="http://schemas.microsoft.com/office/drawing/2014/main" id="{42AC9009-8CBB-4502-9EDA-75DC43DCC07A}"/>
            </a:ext>
          </a:extLst>
        </xdr:cNvPr>
        <xdr:cNvSpPr txBox="1"/>
      </xdr:nvSpPr>
      <xdr:spPr>
        <a:xfrm>
          <a:off x="4673600" y="132251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41.7</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76835</xdr:rowOff>
    </xdr:from>
    <xdr:to>
      <xdr:col>24</xdr:col>
      <xdr:colOff>152400</xdr:colOff>
      <xdr:row>78</xdr:row>
      <xdr:rowOff>76835</xdr:rowOff>
    </xdr:to>
    <xdr:cxnSp macro="">
      <xdr:nvCxnSpPr>
        <xdr:cNvPr id="291" name="直線コネクタ 290">
          <a:extLst>
            <a:ext uri="{FF2B5EF4-FFF2-40B4-BE49-F238E27FC236}">
              <a16:creationId xmlns:a16="http://schemas.microsoft.com/office/drawing/2014/main" id="{BF89D564-1A4F-4E38-909F-533397FD483A}"/>
            </a:ext>
          </a:extLst>
        </xdr:cNvPr>
        <xdr:cNvCxnSpPr/>
      </xdr:nvCxnSpPr>
      <xdr:spPr>
        <a:xfrm>
          <a:off x="4546600" y="134499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138430</xdr:rowOff>
    </xdr:from>
    <xdr:ext cx="405130" cy="259080"/>
    <xdr:sp macro="" textlink="">
      <xdr:nvSpPr>
        <xdr:cNvPr id="292" name="【福祉施設】&#10;有形固定資産減価償却率平均値テキスト">
          <a:extLst>
            <a:ext uri="{FF2B5EF4-FFF2-40B4-BE49-F238E27FC236}">
              <a16:creationId xmlns:a16="http://schemas.microsoft.com/office/drawing/2014/main" id="{3B786AEC-B47A-46E7-BB17-AFEEC0CDE14D}"/>
            </a:ext>
          </a:extLst>
        </xdr:cNvPr>
        <xdr:cNvSpPr txBox="1"/>
      </xdr:nvSpPr>
      <xdr:spPr>
        <a:xfrm>
          <a:off x="4673600" y="1368298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80</xdr:row>
      <xdr:rowOff>115570</xdr:rowOff>
    </xdr:from>
    <xdr:to>
      <xdr:col>24</xdr:col>
      <xdr:colOff>114300</xdr:colOff>
      <xdr:row>81</xdr:row>
      <xdr:rowOff>45720</xdr:rowOff>
    </xdr:to>
    <xdr:sp macro="" textlink="">
      <xdr:nvSpPr>
        <xdr:cNvPr id="293" name="フローチャート: 判断 292">
          <a:extLst>
            <a:ext uri="{FF2B5EF4-FFF2-40B4-BE49-F238E27FC236}">
              <a16:creationId xmlns:a16="http://schemas.microsoft.com/office/drawing/2014/main" id="{0731B59F-2DF8-49B8-A272-52803ADD6792}"/>
            </a:ext>
          </a:extLst>
        </xdr:cNvPr>
        <xdr:cNvSpPr/>
      </xdr:nvSpPr>
      <xdr:spPr>
        <a:xfrm>
          <a:off x="4584700" y="1383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63500</xdr:rowOff>
    </xdr:from>
    <xdr:to>
      <xdr:col>20</xdr:col>
      <xdr:colOff>38100</xdr:colOff>
      <xdr:row>80</xdr:row>
      <xdr:rowOff>164465</xdr:rowOff>
    </xdr:to>
    <xdr:sp macro="" textlink="">
      <xdr:nvSpPr>
        <xdr:cNvPr id="294" name="フローチャート: 判断 293">
          <a:extLst>
            <a:ext uri="{FF2B5EF4-FFF2-40B4-BE49-F238E27FC236}">
              <a16:creationId xmlns:a16="http://schemas.microsoft.com/office/drawing/2014/main" id="{F9032D05-8882-49D2-BAF6-D6DC508D4CC6}"/>
            </a:ext>
          </a:extLst>
        </xdr:cNvPr>
        <xdr:cNvSpPr/>
      </xdr:nvSpPr>
      <xdr:spPr>
        <a:xfrm>
          <a:off x="3746500" y="137795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24130</xdr:rowOff>
    </xdr:from>
    <xdr:to>
      <xdr:col>15</xdr:col>
      <xdr:colOff>101600</xdr:colOff>
      <xdr:row>80</xdr:row>
      <xdr:rowOff>125730</xdr:rowOff>
    </xdr:to>
    <xdr:sp macro="" textlink="">
      <xdr:nvSpPr>
        <xdr:cNvPr id="295" name="フローチャート: 判断 294">
          <a:extLst>
            <a:ext uri="{FF2B5EF4-FFF2-40B4-BE49-F238E27FC236}">
              <a16:creationId xmlns:a16="http://schemas.microsoft.com/office/drawing/2014/main" id="{8264841B-B4C3-4396-9C40-BBF6113903A1}"/>
            </a:ext>
          </a:extLst>
        </xdr:cNvPr>
        <xdr:cNvSpPr/>
      </xdr:nvSpPr>
      <xdr:spPr>
        <a:xfrm>
          <a:off x="2857500" y="13740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52070</xdr:rowOff>
    </xdr:from>
    <xdr:to>
      <xdr:col>10</xdr:col>
      <xdr:colOff>165100</xdr:colOff>
      <xdr:row>80</xdr:row>
      <xdr:rowOff>153035</xdr:rowOff>
    </xdr:to>
    <xdr:sp macro="" textlink="">
      <xdr:nvSpPr>
        <xdr:cNvPr id="296" name="フローチャート: 判断 295">
          <a:extLst>
            <a:ext uri="{FF2B5EF4-FFF2-40B4-BE49-F238E27FC236}">
              <a16:creationId xmlns:a16="http://schemas.microsoft.com/office/drawing/2014/main" id="{5315B24A-8C63-4088-AC74-72DBDFA455EC}"/>
            </a:ext>
          </a:extLst>
        </xdr:cNvPr>
        <xdr:cNvSpPr/>
      </xdr:nvSpPr>
      <xdr:spPr>
        <a:xfrm>
          <a:off x="1968500" y="137680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74930</xdr:rowOff>
    </xdr:from>
    <xdr:to>
      <xdr:col>6</xdr:col>
      <xdr:colOff>38100</xdr:colOff>
      <xdr:row>81</xdr:row>
      <xdr:rowOff>4445</xdr:rowOff>
    </xdr:to>
    <xdr:sp macro="" textlink="">
      <xdr:nvSpPr>
        <xdr:cNvPr id="297" name="フローチャート: 判断 296">
          <a:extLst>
            <a:ext uri="{FF2B5EF4-FFF2-40B4-BE49-F238E27FC236}">
              <a16:creationId xmlns:a16="http://schemas.microsoft.com/office/drawing/2014/main" id="{B438ECCA-64D7-45E6-9062-71594A8FA6A3}"/>
            </a:ext>
          </a:extLst>
        </xdr:cNvPr>
        <xdr:cNvSpPr/>
      </xdr:nvSpPr>
      <xdr:spPr>
        <a:xfrm>
          <a:off x="1079500" y="137909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149860</xdr:rowOff>
    </xdr:from>
    <xdr:ext cx="762000" cy="259080"/>
    <xdr:sp macro="" textlink="">
      <xdr:nvSpPr>
        <xdr:cNvPr id="298" name="テキスト ボックス 297">
          <a:extLst>
            <a:ext uri="{FF2B5EF4-FFF2-40B4-BE49-F238E27FC236}">
              <a16:creationId xmlns:a16="http://schemas.microsoft.com/office/drawing/2014/main" id="{D5FDC040-E810-49C4-BBAE-CD0613FC81BF}"/>
            </a:ext>
          </a:extLst>
        </xdr:cNvPr>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88</xdr:row>
      <xdr:rowOff>149860</xdr:rowOff>
    </xdr:from>
    <xdr:ext cx="762000" cy="259080"/>
    <xdr:sp macro="" textlink="">
      <xdr:nvSpPr>
        <xdr:cNvPr id="299" name="テキスト ボックス 298">
          <a:extLst>
            <a:ext uri="{FF2B5EF4-FFF2-40B4-BE49-F238E27FC236}">
              <a16:creationId xmlns:a16="http://schemas.microsoft.com/office/drawing/2014/main" id="{30F03BA4-1CF7-45B1-A560-81EE5B9C23CF}"/>
            </a:ext>
          </a:extLst>
        </xdr:cNvPr>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149860</xdr:rowOff>
    </xdr:from>
    <xdr:ext cx="762000" cy="259080"/>
    <xdr:sp macro="" textlink="">
      <xdr:nvSpPr>
        <xdr:cNvPr id="300" name="テキスト ボックス 299">
          <a:extLst>
            <a:ext uri="{FF2B5EF4-FFF2-40B4-BE49-F238E27FC236}">
              <a16:creationId xmlns:a16="http://schemas.microsoft.com/office/drawing/2014/main" id="{DADE9F0A-8F31-48CD-93B7-A00BC4988CC0}"/>
            </a:ext>
          </a:extLst>
        </xdr:cNvPr>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149860</xdr:rowOff>
    </xdr:from>
    <xdr:ext cx="762000" cy="259080"/>
    <xdr:sp macro="" textlink="">
      <xdr:nvSpPr>
        <xdr:cNvPr id="301" name="テキスト ボックス 300">
          <a:extLst>
            <a:ext uri="{FF2B5EF4-FFF2-40B4-BE49-F238E27FC236}">
              <a16:creationId xmlns:a16="http://schemas.microsoft.com/office/drawing/2014/main" id="{59291C58-5182-41D4-AEBE-0E674D94EDDB}"/>
            </a:ext>
          </a:extLst>
        </xdr:cNvPr>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88</xdr:row>
      <xdr:rowOff>149860</xdr:rowOff>
    </xdr:from>
    <xdr:ext cx="762000" cy="259080"/>
    <xdr:sp macro="" textlink="">
      <xdr:nvSpPr>
        <xdr:cNvPr id="302" name="テキスト ボックス 301">
          <a:extLst>
            <a:ext uri="{FF2B5EF4-FFF2-40B4-BE49-F238E27FC236}">
              <a16:creationId xmlns:a16="http://schemas.microsoft.com/office/drawing/2014/main" id="{E743611F-19EC-454B-BB0C-71F768A558AF}"/>
            </a:ext>
          </a:extLst>
        </xdr:cNvPr>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80</xdr:row>
      <xdr:rowOff>135890</xdr:rowOff>
    </xdr:from>
    <xdr:to>
      <xdr:col>24</xdr:col>
      <xdr:colOff>114300</xdr:colOff>
      <xdr:row>81</xdr:row>
      <xdr:rowOff>66040</xdr:rowOff>
    </xdr:to>
    <xdr:sp macro="" textlink="">
      <xdr:nvSpPr>
        <xdr:cNvPr id="303" name="楕円 302">
          <a:extLst>
            <a:ext uri="{FF2B5EF4-FFF2-40B4-BE49-F238E27FC236}">
              <a16:creationId xmlns:a16="http://schemas.microsoft.com/office/drawing/2014/main" id="{4FF329E5-021B-452C-8DFF-341D0503B0F2}"/>
            </a:ext>
          </a:extLst>
        </xdr:cNvPr>
        <xdr:cNvSpPr/>
      </xdr:nvSpPr>
      <xdr:spPr>
        <a:xfrm>
          <a:off x="4584700" y="1385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114300</xdr:rowOff>
    </xdr:from>
    <xdr:ext cx="405130" cy="259080"/>
    <xdr:sp macro="" textlink="">
      <xdr:nvSpPr>
        <xdr:cNvPr id="304" name="【福祉施設】&#10;有形固定資産減価償却率該当値テキスト">
          <a:extLst>
            <a:ext uri="{FF2B5EF4-FFF2-40B4-BE49-F238E27FC236}">
              <a16:creationId xmlns:a16="http://schemas.microsoft.com/office/drawing/2014/main" id="{9D9D5B97-45A5-4338-9285-2455F723315F}"/>
            </a:ext>
          </a:extLst>
        </xdr:cNvPr>
        <xdr:cNvSpPr txBox="1"/>
      </xdr:nvSpPr>
      <xdr:spPr>
        <a:xfrm>
          <a:off x="4673600" y="138303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61.5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80</xdr:row>
      <xdr:rowOff>94615</xdr:rowOff>
    </xdr:from>
    <xdr:to>
      <xdr:col>20</xdr:col>
      <xdr:colOff>38100</xdr:colOff>
      <xdr:row>81</xdr:row>
      <xdr:rowOff>24765</xdr:rowOff>
    </xdr:to>
    <xdr:sp macro="" textlink="">
      <xdr:nvSpPr>
        <xdr:cNvPr id="305" name="楕円 304">
          <a:extLst>
            <a:ext uri="{FF2B5EF4-FFF2-40B4-BE49-F238E27FC236}">
              <a16:creationId xmlns:a16="http://schemas.microsoft.com/office/drawing/2014/main" id="{72F18330-2EB1-42DB-B3E4-545B4F5BB220}"/>
            </a:ext>
          </a:extLst>
        </xdr:cNvPr>
        <xdr:cNvSpPr/>
      </xdr:nvSpPr>
      <xdr:spPr>
        <a:xfrm>
          <a:off x="3746500" y="13810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145415</xdr:rowOff>
    </xdr:from>
    <xdr:to>
      <xdr:col>24</xdr:col>
      <xdr:colOff>63500</xdr:colOff>
      <xdr:row>81</xdr:row>
      <xdr:rowOff>15240</xdr:rowOff>
    </xdr:to>
    <xdr:cxnSp macro="">
      <xdr:nvCxnSpPr>
        <xdr:cNvPr id="306" name="直線コネクタ 305">
          <a:extLst>
            <a:ext uri="{FF2B5EF4-FFF2-40B4-BE49-F238E27FC236}">
              <a16:creationId xmlns:a16="http://schemas.microsoft.com/office/drawing/2014/main" id="{FBB218CF-2276-4F6C-AAE2-B7FD1E0FA7C0}"/>
            </a:ext>
          </a:extLst>
        </xdr:cNvPr>
        <xdr:cNvCxnSpPr/>
      </xdr:nvCxnSpPr>
      <xdr:spPr>
        <a:xfrm>
          <a:off x="3797300" y="13861415"/>
          <a:ext cx="8382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52070</xdr:rowOff>
    </xdr:from>
    <xdr:to>
      <xdr:col>15</xdr:col>
      <xdr:colOff>101600</xdr:colOff>
      <xdr:row>80</xdr:row>
      <xdr:rowOff>153035</xdr:rowOff>
    </xdr:to>
    <xdr:sp macro="" textlink="">
      <xdr:nvSpPr>
        <xdr:cNvPr id="307" name="楕円 306">
          <a:extLst>
            <a:ext uri="{FF2B5EF4-FFF2-40B4-BE49-F238E27FC236}">
              <a16:creationId xmlns:a16="http://schemas.microsoft.com/office/drawing/2014/main" id="{EB47FCD2-DFC1-4891-B067-62B379B95B0C}"/>
            </a:ext>
          </a:extLst>
        </xdr:cNvPr>
        <xdr:cNvSpPr/>
      </xdr:nvSpPr>
      <xdr:spPr>
        <a:xfrm>
          <a:off x="2857500" y="137680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102235</xdr:rowOff>
    </xdr:from>
    <xdr:to>
      <xdr:col>19</xdr:col>
      <xdr:colOff>177800</xdr:colOff>
      <xdr:row>80</xdr:row>
      <xdr:rowOff>145415</xdr:rowOff>
    </xdr:to>
    <xdr:cxnSp macro="">
      <xdr:nvCxnSpPr>
        <xdr:cNvPr id="308" name="直線コネクタ 307">
          <a:extLst>
            <a:ext uri="{FF2B5EF4-FFF2-40B4-BE49-F238E27FC236}">
              <a16:creationId xmlns:a16="http://schemas.microsoft.com/office/drawing/2014/main" id="{00A418B2-171D-4386-A062-BB932B3B300C}"/>
            </a:ext>
          </a:extLst>
        </xdr:cNvPr>
        <xdr:cNvCxnSpPr/>
      </xdr:nvCxnSpPr>
      <xdr:spPr>
        <a:xfrm>
          <a:off x="2908300" y="13818235"/>
          <a:ext cx="889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7620</xdr:rowOff>
    </xdr:from>
    <xdr:to>
      <xdr:col>10</xdr:col>
      <xdr:colOff>165100</xdr:colOff>
      <xdr:row>80</xdr:row>
      <xdr:rowOff>109220</xdr:rowOff>
    </xdr:to>
    <xdr:sp macro="" textlink="">
      <xdr:nvSpPr>
        <xdr:cNvPr id="309" name="楕円 308">
          <a:extLst>
            <a:ext uri="{FF2B5EF4-FFF2-40B4-BE49-F238E27FC236}">
              <a16:creationId xmlns:a16="http://schemas.microsoft.com/office/drawing/2014/main" id="{EDA6750B-5C19-41E3-94F3-66EEDD23B5BC}"/>
            </a:ext>
          </a:extLst>
        </xdr:cNvPr>
        <xdr:cNvSpPr/>
      </xdr:nvSpPr>
      <xdr:spPr>
        <a:xfrm>
          <a:off x="19685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58420</xdr:rowOff>
    </xdr:from>
    <xdr:to>
      <xdr:col>15</xdr:col>
      <xdr:colOff>50800</xdr:colOff>
      <xdr:row>80</xdr:row>
      <xdr:rowOff>102235</xdr:rowOff>
    </xdr:to>
    <xdr:cxnSp macro="">
      <xdr:nvCxnSpPr>
        <xdr:cNvPr id="310" name="直線コネクタ 309">
          <a:extLst>
            <a:ext uri="{FF2B5EF4-FFF2-40B4-BE49-F238E27FC236}">
              <a16:creationId xmlns:a16="http://schemas.microsoft.com/office/drawing/2014/main" id="{E13F5B77-4EA4-4CF9-9580-5EC596B72695}"/>
            </a:ext>
          </a:extLst>
        </xdr:cNvPr>
        <xdr:cNvCxnSpPr/>
      </xdr:nvCxnSpPr>
      <xdr:spPr>
        <a:xfrm>
          <a:off x="2019300" y="13774420"/>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151765</xdr:rowOff>
    </xdr:from>
    <xdr:to>
      <xdr:col>6</xdr:col>
      <xdr:colOff>38100</xdr:colOff>
      <xdr:row>80</xdr:row>
      <xdr:rowOff>81915</xdr:rowOff>
    </xdr:to>
    <xdr:sp macro="" textlink="">
      <xdr:nvSpPr>
        <xdr:cNvPr id="311" name="楕円 310">
          <a:extLst>
            <a:ext uri="{FF2B5EF4-FFF2-40B4-BE49-F238E27FC236}">
              <a16:creationId xmlns:a16="http://schemas.microsoft.com/office/drawing/2014/main" id="{155243DE-6EDD-4702-8266-15F7351D9822}"/>
            </a:ext>
          </a:extLst>
        </xdr:cNvPr>
        <xdr:cNvSpPr/>
      </xdr:nvSpPr>
      <xdr:spPr>
        <a:xfrm>
          <a:off x="1079500" y="136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31115</xdr:rowOff>
    </xdr:from>
    <xdr:to>
      <xdr:col>10</xdr:col>
      <xdr:colOff>114300</xdr:colOff>
      <xdr:row>80</xdr:row>
      <xdr:rowOff>58420</xdr:rowOff>
    </xdr:to>
    <xdr:cxnSp macro="">
      <xdr:nvCxnSpPr>
        <xdr:cNvPr id="312" name="直線コネクタ 311">
          <a:extLst>
            <a:ext uri="{FF2B5EF4-FFF2-40B4-BE49-F238E27FC236}">
              <a16:creationId xmlns:a16="http://schemas.microsoft.com/office/drawing/2014/main" id="{7DD3ED25-1430-444E-8295-7DB5E6A9BB6C}"/>
            </a:ext>
          </a:extLst>
        </xdr:cNvPr>
        <xdr:cNvCxnSpPr/>
      </xdr:nvCxnSpPr>
      <xdr:spPr>
        <a:xfrm>
          <a:off x="1130300" y="13747115"/>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79</xdr:row>
      <xdr:rowOff>9525</xdr:rowOff>
    </xdr:from>
    <xdr:ext cx="405130" cy="258445"/>
    <xdr:sp macro="" textlink="">
      <xdr:nvSpPr>
        <xdr:cNvPr id="313" name="n_1aveValue【福祉施設】&#10;有形固定資産減価償却率">
          <a:extLst>
            <a:ext uri="{FF2B5EF4-FFF2-40B4-BE49-F238E27FC236}">
              <a16:creationId xmlns:a16="http://schemas.microsoft.com/office/drawing/2014/main" id="{61E0F1BA-CDFF-4FF5-AFBF-FC3241A17FDD}"/>
            </a:ext>
          </a:extLst>
        </xdr:cNvPr>
        <xdr:cNvSpPr txBox="1"/>
      </xdr:nvSpPr>
      <xdr:spPr>
        <a:xfrm>
          <a:off x="3582035" y="1355407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58.3</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78</xdr:row>
      <xdr:rowOff>142240</xdr:rowOff>
    </xdr:from>
    <xdr:ext cx="404495" cy="259080"/>
    <xdr:sp macro="" textlink="">
      <xdr:nvSpPr>
        <xdr:cNvPr id="314" name="n_2aveValue【福祉施設】&#10;有形固定資産減価償却率">
          <a:extLst>
            <a:ext uri="{FF2B5EF4-FFF2-40B4-BE49-F238E27FC236}">
              <a16:creationId xmlns:a16="http://schemas.microsoft.com/office/drawing/2014/main" id="{A9B93CA3-2708-4EC3-999F-04EEF56AFFDC}"/>
            </a:ext>
          </a:extLst>
        </xdr:cNvPr>
        <xdr:cNvSpPr txBox="1"/>
      </xdr:nvSpPr>
      <xdr:spPr>
        <a:xfrm>
          <a:off x="2705735" y="1351534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56.6</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80</xdr:row>
      <xdr:rowOff>144145</xdr:rowOff>
    </xdr:from>
    <xdr:ext cx="404495" cy="258445"/>
    <xdr:sp macro="" textlink="">
      <xdr:nvSpPr>
        <xdr:cNvPr id="315" name="n_3aveValue【福祉施設】&#10;有形固定資産減価償却率">
          <a:extLst>
            <a:ext uri="{FF2B5EF4-FFF2-40B4-BE49-F238E27FC236}">
              <a16:creationId xmlns:a16="http://schemas.microsoft.com/office/drawing/2014/main" id="{9EB70972-B284-47EB-81AE-6895EF922F6D}"/>
            </a:ext>
          </a:extLst>
        </xdr:cNvPr>
        <xdr:cNvSpPr txBox="1"/>
      </xdr:nvSpPr>
      <xdr:spPr>
        <a:xfrm>
          <a:off x="1816735" y="1386014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80</xdr:row>
      <xdr:rowOff>167005</xdr:rowOff>
    </xdr:from>
    <xdr:ext cx="404495" cy="258445"/>
    <xdr:sp macro="" textlink="">
      <xdr:nvSpPr>
        <xdr:cNvPr id="316" name="n_4aveValue【福祉施設】&#10;有形固定資産減価償却率">
          <a:extLst>
            <a:ext uri="{FF2B5EF4-FFF2-40B4-BE49-F238E27FC236}">
              <a16:creationId xmlns:a16="http://schemas.microsoft.com/office/drawing/2014/main" id="{E53A97E1-3CD2-4D42-ADBC-331EF102AD71}"/>
            </a:ext>
          </a:extLst>
        </xdr:cNvPr>
        <xdr:cNvSpPr txBox="1"/>
      </xdr:nvSpPr>
      <xdr:spPr>
        <a:xfrm>
          <a:off x="927735" y="1388300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58.8</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81</xdr:row>
      <xdr:rowOff>15875</xdr:rowOff>
    </xdr:from>
    <xdr:ext cx="405130" cy="259080"/>
    <xdr:sp macro="" textlink="">
      <xdr:nvSpPr>
        <xdr:cNvPr id="317" name="n_1mainValue【福祉施設】&#10;有形固定資産減価償却率">
          <a:extLst>
            <a:ext uri="{FF2B5EF4-FFF2-40B4-BE49-F238E27FC236}">
              <a16:creationId xmlns:a16="http://schemas.microsoft.com/office/drawing/2014/main" id="{E218C478-B168-4B91-BE31-5B46250884BF}"/>
            </a:ext>
          </a:extLst>
        </xdr:cNvPr>
        <xdr:cNvSpPr txBox="1"/>
      </xdr:nvSpPr>
      <xdr:spPr>
        <a:xfrm>
          <a:off x="3582035" y="139033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59.7</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80</xdr:row>
      <xdr:rowOff>144145</xdr:rowOff>
    </xdr:from>
    <xdr:ext cx="404495" cy="258445"/>
    <xdr:sp macro="" textlink="">
      <xdr:nvSpPr>
        <xdr:cNvPr id="318" name="n_2mainValue【福祉施設】&#10;有形固定資産減価償却率">
          <a:extLst>
            <a:ext uri="{FF2B5EF4-FFF2-40B4-BE49-F238E27FC236}">
              <a16:creationId xmlns:a16="http://schemas.microsoft.com/office/drawing/2014/main" id="{AA0BADCC-AE1B-4AAE-B7FB-4DB668612234}"/>
            </a:ext>
          </a:extLst>
        </xdr:cNvPr>
        <xdr:cNvSpPr txBox="1"/>
      </xdr:nvSpPr>
      <xdr:spPr>
        <a:xfrm>
          <a:off x="2705735" y="1386014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57.8</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78</xdr:row>
      <xdr:rowOff>125730</xdr:rowOff>
    </xdr:from>
    <xdr:ext cx="404495" cy="259080"/>
    <xdr:sp macro="" textlink="">
      <xdr:nvSpPr>
        <xdr:cNvPr id="319" name="n_3mainValue【福祉施設】&#10;有形固定資産減価償却率">
          <a:extLst>
            <a:ext uri="{FF2B5EF4-FFF2-40B4-BE49-F238E27FC236}">
              <a16:creationId xmlns:a16="http://schemas.microsoft.com/office/drawing/2014/main" id="{197E28FD-29BE-4D77-BAFC-968EE8ADE3D6}"/>
            </a:ext>
          </a:extLst>
        </xdr:cNvPr>
        <xdr:cNvSpPr txBox="1"/>
      </xdr:nvSpPr>
      <xdr:spPr>
        <a:xfrm>
          <a:off x="1816735" y="1349883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55.9</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78</xdr:row>
      <xdr:rowOff>98425</xdr:rowOff>
    </xdr:from>
    <xdr:ext cx="404495" cy="258445"/>
    <xdr:sp macro="" textlink="">
      <xdr:nvSpPr>
        <xdr:cNvPr id="320" name="n_4mainValue【福祉施設】&#10;有形固定資産減価償却率">
          <a:extLst>
            <a:ext uri="{FF2B5EF4-FFF2-40B4-BE49-F238E27FC236}">
              <a16:creationId xmlns:a16="http://schemas.microsoft.com/office/drawing/2014/main" id="{0723C382-C4CF-400E-AE30-EEE046E701A8}"/>
            </a:ext>
          </a:extLst>
        </xdr:cNvPr>
        <xdr:cNvSpPr txBox="1"/>
      </xdr:nvSpPr>
      <xdr:spPr>
        <a:xfrm>
          <a:off x="927735" y="1347152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B9716D-E11D-497B-82E9-2C317BA76E67}"/>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EADA9F-D467-482F-AC53-C6A94D0AFD2C}"/>
            </a:ext>
          </a:extLst>
        </xdr:cNvPr>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7F68971B-72F9-4D41-8850-56FDE226FE36}"/>
            </a:ext>
          </a:extLst>
        </xdr:cNvPr>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92D08434-3E85-41BE-B9FC-BECFD987C0FD}"/>
            </a:ext>
          </a:extLst>
        </xdr:cNvPr>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C5540570-E916-472F-ABA8-E36AC87A57B5}"/>
            </a:ext>
          </a:extLst>
        </xdr:cNvPr>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DE5F1303-CD37-4CE5-A3F3-8CFA18F5E119}"/>
            </a:ext>
          </a:extLst>
        </xdr:cNvPr>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8B20D151-97C6-4B86-B171-55DEBA0CDFB1}"/>
            </a:ext>
          </a:extLst>
        </xdr:cNvPr>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6CDCD35E-06C0-47CF-9E19-441D93F78FF7}"/>
            </a:ext>
          </a:extLst>
        </xdr:cNvPr>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250" cy="224790"/>
    <xdr:sp macro="" textlink="">
      <xdr:nvSpPr>
        <xdr:cNvPr id="329" name="テキスト ボックス 328">
          <a:extLst>
            <a:ext uri="{FF2B5EF4-FFF2-40B4-BE49-F238E27FC236}">
              <a16:creationId xmlns:a16="http://schemas.microsoft.com/office/drawing/2014/main" id="{2BDCF573-4320-4C62-857D-315AA01AC99B}"/>
            </a:ext>
          </a:extLst>
        </xdr:cNvPr>
        <xdr:cNvSpPr txBox="1"/>
      </xdr:nvSpPr>
      <xdr:spPr>
        <a:xfrm>
          <a:off x="6565900" y="12763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943A3A9B-C35A-457D-A9F1-D8C4CE8AC15A}"/>
            </a:ext>
          </a:extLst>
        </xdr:cNvPr>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168910</xdr:rowOff>
    </xdr:from>
    <xdr:to>
      <xdr:col>59</xdr:col>
      <xdr:colOff>50800</xdr:colOff>
      <xdr:row>86</xdr:row>
      <xdr:rowOff>168910</xdr:rowOff>
    </xdr:to>
    <xdr:cxnSp macro="">
      <xdr:nvCxnSpPr>
        <xdr:cNvPr id="331" name="直線コネクタ 330">
          <a:extLst>
            <a:ext uri="{FF2B5EF4-FFF2-40B4-BE49-F238E27FC236}">
              <a16:creationId xmlns:a16="http://schemas.microsoft.com/office/drawing/2014/main" id="{AEFDF7BC-A543-4472-872E-195ED9F6838C}"/>
            </a:ext>
          </a:extLst>
        </xdr:cNvPr>
        <xdr:cNvCxnSpPr/>
      </xdr:nvCxnSpPr>
      <xdr:spPr>
        <a:xfrm>
          <a:off x="6604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86</xdr:row>
      <xdr:rowOff>26670</xdr:rowOff>
    </xdr:from>
    <xdr:ext cx="466725" cy="259080"/>
    <xdr:sp macro="" textlink="">
      <xdr:nvSpPr>
        <xdr:cNvPr id="332" name="テキスト ボックス 331">
          <a:extLst>
            <a:ext uri="{FF2B5EF4-FFF2-40B4-BE49-F238E27FC236}">
              <a16:creationId xmlns:a16="http://schemas.microsoft.com/office/drawing/2014/main" id="{885924FB-CDA9-4DA0-B0B4-60CA8D1EA2E0}"/>
            </a:ext>
          </a:extLst>
        </xdr:cNvPr>
        <xdr:cNvSpPr txBox="1"/>
      </xdr:nvSpPr>
      <xdr:spPr>
        <a:xfrm>
          <a:off x="6136640" y="1477137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85</xdr:row>
      <xdr:rowOff>13335</xdr:rowOff>
    </xdr:from>
    <xdr:to>
      <xdr:col>59</xdr:col>
      <xdr:colOff>50800</xdr:colOff>
      <xdr:row>85</xdr:row>
      <xdr:rowOff>13335</xdr:rowOff>
    </xdr:to>
    <xdr:cxnSp macro="">
      <xdr:nvCxnSpPr>
        <xdr:cNvPr id="333" name="直線コネクタ 332">
          <a:extLst>
            <a:ext uri="{FF2B5EF4-FFF2-40B4-BE49-F238E27FC236}">
              <a16:creationId xmlns:a16="http://schemas.microsoft.com/office/drawing/2014/main" id="{D2AC45C3-7902-469D-988C-A67ADFCCBD14}"/>
            </a:ext>
          </a:extLst>
        </xdr:cNvPr>
        <xdr:cNvCxnSpPr/>
      </xdr:nvCxnSpPr>
      <xdr:spPr>
        <a:xfrm>
          <a:off x="6604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84</xdr:row>
      <xdr:rowOff>42545</xdr:rowOff>
    </xdr:from>
    <xdr:ext cx="466725" cy="258445"/>
    <xdr:sp macro="" textlink="">
      <xdr:nvSpPr>
        <xdr:cNvPr id="334" name="テキスト ボックス 333">
          <a:extLst>
            <a:ext uri="{FF2B5EF4-FFF2-40B4-BE49-F238E27FC236}">
              <a16:creationId xmlns:a16="http://schemas.microsoft.com/office/drawing/2014/main" id="{1CCF68AC-BA27-44BD-9AA0-DD05D9ACE533}"/>
            </a:ext>
          </a:extLst>
        </xdr:cNvPr>
        <xdr:cNvSpPr txBox="1"/>
      </xdr:nvSpPr>
      <xdr:spPr>
        <a:xfrm>
          <a:off x="6136640" y="1444434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83</xdr:row>
      <xdr:rowOff>29845</xdr:rowOff>
    </xdr:from>
    <xdr:to>
      <xdr:col>59</xdr:col>
      <xdr:colOff>50800</xdr:colOff>
      <xdr:row>83</xdr:row>
      <xdr:rowOff>29845</xdr:rowOff>
    </xdr:to>
    <xdr:cxnSp macro="">
      <xdr:nvCxnSpPr>
        <xdr:cNvPr id="335" name="直線コネクタ 334">
          <a:extLst>
            <a:ext uri="{FF2B5EF4-FFF2-40B4-BE49-F238E27FC236}">
              <a16:creationId xmlns:a16="http://schemas.microsoft.com/office/drawing/2014/main" id="{301C74B4-1EE0-4FCD-91EF-29D13C832874}"/>
            </a:ext>
          </a:extLst>
        </xdr:cNvPr>
        <xdr:cNvCxnSpPr/>
      </xdr:nvCxnSpPr>
      <xdr:spPr>
        <a:xfrm>
          <a:off x="6604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82</xdr:row>
      <xdr:rowOff>59055</xdr:rowOff>
    </xdr:from>
    <xdr:ext cx="466725" cy="259080"/>
    <xdr:sp macro="" textlink="">
      <xdr:nvSpPr>
        <xdr:cNvPr id="336" name="テキスト ボックス 335">
          <a:extLst>
            <a:ext uri="{FF2B5EF4-FFF2-40B4-BE49-F238E27FC236}">
              <a16:creationId xmlns:a16="http://schemas.microsoft.com/office/drawing/2014/main" id="{068D0009-E97B-4DD6-9793-9BC045B53EC5}"/>
            </a:ext>
          </a:extLst>
        </xdr:cNvPr>
        <xdr:cNvSpPr txBox="1"/>
      </xdr:nvSpPr>
      <xdr:spPr>
        <a:xfrm>
          <a:off x="6136640" y="1411795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81</xdr:row>
      <xdr:rowOff>46355</xdr:rowOff>
    </xdr:from>
    <xdr:to>
      <xdr:col>59</xdr:col>
      <xdr:colOff>50800</xdr:colOff>
      <xdr:row>81</xdr:row>
      <xdr:rowOff>46355</xdr:rowOff>
    </xdr:to>
    <xdr:cxnSp macro="">
      <xdr:nvCxnSpPr>
        <xdr:cNvPr id="337" name="直線コネクタ 336">
          <a:extLst>
            <a:ext uri="{FF2B5EF4-FFF2-40B4-BE49-F238E27FC236}">
              <a16:creationId xmlns:a16="http://schemas.microsoft.com/office/drawing/2014/main" id="{EEA2CEA7-A320-4604-B002-D9D9FB0E06F4}"/>
            </a:ext>
          </a:extLst>
        </xdr:cNvPr>
        <xdr:cNvCxnSpPr/>
      </xdr:nvCxnSpPr>
      <xdr:spPr>
        <a:xfrm>
          <a:off x="6604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80</xdr:row>
      <xdr:rowOff>75565</xdr:rowOff>
    </xdr:from>
    <xdr:ext cx="466725" cy="258445"/>
    <xdr:sp macro="" textlink="">
      <xdr:nvSpPr>
        <xdr:cNvPr id="338" name="テキスト ボックス 337">
          <a:extLst>
            <a:ext uri="{FF2B5EF4-FFF2-40B4-BE49-F238E27FC236}">
              <a16:creationId xmlns:a16="http://schemas.microsoft.com/office/drawing/2014/main" id="{D64FB7DF-CDD2-4DAA-9F11-51E301C01AFB}"/>
            </a:ext>
          </a:extLst>
        </xdr:cNvPr>
        <xdr:cNvSpPr txBox="1"/>
      </xdr:nvSpPr>
      <xdr:spPr>
        <a:xfrm>
          <a:off x="6136640" y="1379156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79</xdr:row>
      <xdr:rowOff>63500</xdr:rowOff>
    </xdr:from>
    <xdr:to>
      <xdr:col>59</xdr:col>
      <xdr:colOff>50800</xdr:colOff>
      <xdr:row>79</xdr:row>
      <xdr:rowOff>63500</xdr:rowOff>
    </xdr:to>
    <xdr:cxnSp macro="">
      <xdr:nvCxnSpPr>
        <xdr:cNvPr id="339" name="直線コネクタ 338">
          <a:extLst>
            <a:ext uri="{FF2B5EF4-FFF2-40B4-BE49-F238E27FC236}">
              <a16:creationId xmlns:a16="http://schemas.microsoft.com/office/drawing/2014/main" id="{69AD9FEA-67DB-4A04-8C2C-4E9EE34ACE72}"/>
            </a:ext>
          </a:extLst>
        </xdr:cNvPr>
        <xdr:cNvCxnSpPr/>
      </xdr:nvCxnSpPr>
      <xdr:spPr>
        <a:xfrm>
          <a:off x="6604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78</xdr:row>
      <xdr:rowOff>92075</xdr:rowOff>
    </xdr:from>
    <xdr:ext cx="466725" cy="259080"/>
    <xdr:sp macro="" textlink="">
      <xdr:nvSpPr>
        <xdr:cNvPr id="340" name="テキスト ボックス 339">
          <a:extLst>
            <a:ext uri="{FF2B5EF4-FFF2-40B4-BE49-F238E27FC236}">
              <a16:creationId xmlns:a16="http://schemas.microsoft.com/office/drawing/2014/main" id="{CCB86267-C484-4DE8-B79C-BB112184DCAA}"/>
            </a:ext>
          </a:extLst>
        </xdr:cNvPr>
        <xdr:cNvSpPr txBox="1"/>
      </xdr:nvSpPr>
      <xdr:spPr>
        <a:xfrm>
          <a:off x="6136640" y="1346517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78740</xdr:rowOff>
    </xdr:from>
    <xdr:to>
      <xdr:col>59</xdr:col>
      <xdr:colOff>50800</xdr:colOff>
      <xdr:row>77</xdr:row>
      <xdr:rowOff>78740</xdr:rowOff>
    </xdr:to>
    <xdr:cxnSp macro="">
      <xdr:nvCxnSpPr>
        <xdr:cNvPr id="341" name="直線コネクタ 340">
          <a:extLst>
            <a:ext uri="{FF2B5EF4-FFF2-40B4-BE49-F238E27FC236}">
              <a16:creationId xmlns:a16="http://schemas.microsoft.com/office/drawing/2014/main" id="{5796B154-3E93-460F-80D8-429FA69D872D}"/>
            </a:ext>
          </a:extLst>
        </xdr:cNvPr>
        <xdr:cNvCxnSpPr/>
      </xdr:nvCxnSpPr>
      <xdr:spPr>
        <a:xfrm>
          <a:off x="6604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76</xdr:row>
      <xdr:rowOff>107950</xdr:rowOff>
    </xdr:from>
    <xdr:ext cx="466725" cy="259080"/>
    <xdr:sp macro="" textlink="">
      <xdr:nvSpPr>
        <xdr:cNvPr id="342" name="テキスト ボックス 341">
          <a:extLst>
            <a:ext uri="{FF2B5EF4-FFF2-40B4-BE49-F238E27FC236}">
              <a16:creationId xmlns:a16="http://schemas.microsoft.com/office/drawing/2014/main" id="{FF1D7187-0262-4A7B-B464-B8253CE0442E}"/>
            </a:ext>
          </a:extLst>
        </xdr:cNvPr>
        <xdr:cNvSpPr txBox="1"/>
      </xdr:nvSpPr>
      <xdr:spPr>
        <a:xfrm>
          <a:off x="6136640" y="1313815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5B54731F-DC14-4F8B-9221-AC91C86F3899}"/>
            </a:ext>
          </a:extLst>
        </xdr:cNvPr>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124460</xdr:rowOff>
    </xdr:from>
    <xdr:ext cx="466725" cy="259080"/>
    <xdr:sp macro="" textlink="">
      <xdr:nvSpPr>
        <xdr:cNvPr id="344" name="テキスト ボックス 343">
          <a:extLst>
            <a:ext uri="{FF2B5EF4-FFF2-40B4-BE49-F238E27FC236}">
              <a16:creationId xmlns:a16="http://schemas.microsoft.com/office/drawing/2014/main" id="{3382717B-3937-44B5-B8C1-850B0F49FBD2}"/>
            </a:ext>
          </a:extLst>
        </xdr:cNvPr>
        <xdr:cNvSpPr txBox="1"/>
      </xdr:nvSpPr>
      <xdr:spPr>
        <a:xfrm>
          <a:off x="6136640" y="12811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18E2BC53-D7B0-4CBC-8FF6-F9520C9A6BFB}"/>
            </a:ext>
          </a:extLst>
        </xdr:cNvPr>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144145</xdr:rowOff>
    </xdr:from>
    <xdr:to>
      <xdr:col>54</xdr:col>
      <xdr:colOff>189865</xdr:colOff>
      <xdr:row>86</xdr:row>
      <xdr:rowOff>93345</xdr:rowOff>
    </xdr:to>
    <xdr:cxnSp macro="">
      <xdr:nvCxnSpPr>
        <xdr:cNvPr id="346" name="直線コネクタ 345">
          <a:extLst>
            <a:ext uri="{FF2B5EF4-FFF2-40B4-BE49-F238E27FC236}">
              <a16:creationId xmlns:a16="http://schemas.microsoft.com/office/drawing/2014/main" id="{8966CC02-EC4F-46AE-81B0-142FFD2E2F40}"/>
            </a:ext>
          </a:extLst>
        </xdr:cNvPr>
        <xdr:cNvCxnSpPr/>
      </xdr:nvCxnSpPr>
      <xdr:spPr>
        <a:xfrm flipV="1">
          <a:off x="10476865" y="13345795"/>
          <a:ext cx="0" cy="14922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97790</xdr:rowOff>
    </xdr:from>
    <xdr:ext cx="469900" cy="258445"/>
    <xdr:sp macro="" textlink="">
      <xdr:nvSpPr>
        <xdr:cNvPr id="347" name="【福祉施設】&#10;一人当たり面積最小値テキスト">
          <a:extLst>
            <a:ext uri="{FF2B5EF4-FFF2-40B4-BE49-F238E27FC236}">
              <a16:creationId xmlns:a16="http://schemas.microsoft.com/office/drawing/2014/main" id="{2F384211-00B2-479D-BAD2-510989352B10}"/>
            </a:ext>
          </a:extLst>
        </xdr:cNvPr>
        <xdr:cNvSpPr txBox="1"/>
      </xdr:nvSpPr>
      <xdr:spPr>
        <a:xfrm>
          <a:off x="10515600" y="1484249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0.023</a:t>
          </a:r>
          <a:endParaRPr kumimoji="1" lang="ja-JP" altLang="en-US" sz="1000" b="1">
            <a:latin typeface="ＭＳ Ｐゴシック"/>
            <a:ea typeface="ＭＳ Ｐゴシック"/>
          </a:endParaRPr>
        </a:p>
      </xdr:txBody>
    </xdr:sp>
    <xdr:clientData/>
  </xdr:oneCellAnchor>
  <xdr:twoCellAnchor>
    <xdr:from>
      <xdr:col>54</xdr:col>
      <xdr:colOff>101600</xdr:colOff>
      <xdr:row>86</xdr:row>
      <xdr:rowOff>93345</xdr:rowOff>
    </xdr:from>
    <xdr:to>
      <xdr:col>55</xdr:col>
      <xdr:colOff>88900</xdr:colOff>
      <xdr:row>86</xdr:row>
      <xdr:rowOff>93345</xdr:rowOff>
    </xdr:to>
    <xdr:cxnSp macro="">
      <xdr:nvCxnSpPr>
        <xdr:cNvPr id="348" name="直線コネクタ 347">
          <a:extLst>
            <a:ext uri="{FF2B5EF4-FFF2-40B4-BE49-F238E27FC236}">
              <a16:creationId xmlns:a16="http://schemas.microsoft.com/office/drawing/2014/main" id="{B75CD4EE-584A-40DB-8D52-275C34195433}"/>
            </a:ext>
          </a:extLst>
        </xdr:cNvPr>
        <xdr:cNvCxnSpPr/>
      </xdr:nvCxnSpPr>
      <xdr:spPr>
        <a:xfrm>
          <a:off x="10388600" y="148380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90805</xdr:rowOff>
    </xdr:from>
    <xdr:ext cx="469900" cy="258445"/>
    <xdr:sp macro="" textlink="">
      <xdr:nvSpPr>
        <xdr:cNvPr id="349" name="【福祉施設】&#10;一人当たり面積最大値テキスト">
          <a:extLst>
            <a:ext uri="{FF2B5EF4-FFF2-40B4-BE49-F238E27FC236}">
              <a16:creationId xmlns:a16="http://schemas.microsoft.com/office/drawing/2014/main" id="{1858B373-9F58-4A7E-AFAA-107F14B16D70}"/>
            </a:ext>
          </a:extLst>
        </xdr:cNvPr>
        <xdr:cNvSpPr txBox="1"/>
      </xdr:nvSpPr>
      <xdr:spPr>
        <a:xfrm>
          <a:off x="10515600" y="131210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0.480</a:t>
          </a:r>
          <a:endParaRPr kumimoji="1" lang="ja-JP" altLang="en-US" sz="1000" b="1">
            <a:latin typeface="ＭＳ Ｐゴシック"/>
            <a:ea typeface="ＭＳ Ｐゴシック"/>
          </a:endParaRPr>
        </a:p>
      </xdr:txBody>
    </xdr:sp>
    <xdr:clientData/>
  </xdr:oneCellAnchor>
  <xdr:twoCellAnchor>
    <xdr:from>
      <xdr:col>54</xdr:col>
      <xdr:colOff>101600</xdr:colOff>
      <xdr:row>77</xdr:row>
      <xdr:rowOff>144145</xdr:rowOff>
    </xdr:from>
    <xdr:to>
      <xdr:col>55</xdr:col>
      <xdr:colOff>88900</xdr:colOff>
      <xdr:row>77</xdr:row>
      <xdr:rowOff>144145</xdr:rowOff>
    </xdr:to>
    <xdr:cxnSp macro="">
      <xdr:nvCxnSpPr>
        <xdr:cNvPr id="350" name="直線コネクタ 349">
          <a:extLst>
            <a:ext uri="{FF2B5EF4-FFF2-40B4-BE49-F238E27FC236}">
              <a16:creationId xmlns:a16="http://schemas.microsoft.com/office/drawing/2014/main" id="{12BA01A2-9B33-42EF-A71F-2557B4FF6D85}"/>
            </a:ext>
          </a:extLst>
        </xdr:cNvPr>
        <xdr:cNvCxnSpPr/>
      </xdr:nvCxnSpPr>
      <xdr:spPr>
        <a:xfrm>
          <a:off x="10388600" y="133457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103505</xdr:rowOff>
    </xdr:from>
    <xdr:ext cx="469900" cy="259080"/>
    <xdr:sp macro="" textlink="">
      <xdr:nvSpPr>
        <xdr:cNvPr id="351" name="【福祉施設】&#10;一人当たり面積平均値テキスト">
          <a:extLst>
            <a:ext uri="{FF2B5EF4-FFF2-40B4-BE49-F238E27FC236}">
              <a16:creationId xmlns:a16="http://schemas.microsoft.com/office/drawing/2014/main" id="{D64476A0-E1A3-4B87-87B8-6CBBAAB3C815}"/>
            </a:ext>
          </a:extLst>
        </xdr:cNvPr>
        <xdr:cNvSpPr txBox="1"/>
      </xdr:nvSpPr>
      <xdr:spPr>
        <a:xfrm>
          <a:off x="10515600" y="1416240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0.169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83</xdr:row>
      <xdr:rowOff>80645</xdr:rowOff>
    </xdr:from>
    <xdr:to>
      <xdr:col>55</xdr:col>
      <xdr:colOff>50800</xdr:colOff>
      <xdr:row>84</xdr:row>
      <xdr:rowOff>10795</xdr:rowOff>
    </xdr:to>
    <xdr:sp macro="" textlink="">
      <xdr:nvSpPr>
        <xdr:cNvPr id="352" name="フローチャート: 判断 351">
          <a:extLst>
            <a:ext uri="{FF2B5EF4-FFF2-40B4-BE49-F238E27FC236}">
              <a16:creationId xmlns:a16="http://schemas.microsoft.com/office/drawing/2014/main" id="{7B20E25F-72FA-4B7B-9AD1-1D2F23845CF4}"/>
            </a:ext>
          </a:extLst>
        </xdr:cNvPr>
        <xdr:cNvSpPr/>
      </xdr:nvSpPr>
      <xdr:spPr>
        <a:xfrm>
          <a:off x="10426700" y="1431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93345</xdr:rowOff>
    </xdr:from>
    <xdr:to>
      <xdr:col>50</xdr:col>
      <xdr:colOff>165100</xdr:colOff>
      <xdr:row>84</xdr:row>
      <xdr:rowOff>23495</xdr:rowOff>
    </xdr:to>
    <xdr:sp macro="" textlink="">
      <xdr:nvSpPr>
        <xdr:cNvPr id="353" name="フローチャート: 判断 352">
          <a:extLst>
            <a:ext uri="{FF2B5EF4-FFF2-40B4-BE49-F238E27FC236}">
              <a16:creationId xmlns:a16="http://schemas.microsoft.com/office/drawing/2014/main" id="{775E7155-8D83-491E-983D-5181B8DD12BC}"/>
            </a:ext>
          </a:extLst>
        </xdr:cNvPr>
        <xdr:cNvSpPr/>
      </xdr:nvSpPr>
      <xdr:spPr>
        <a:xfrm>
          <a:off x="9588500" y="143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93345</xdr:rowOff>
    </xdr:from>
    <xdr:to>
      <xdr:col>46</xdr:col>
      <xdr:colOff>38100</xdr:colOff>
      <xdr:row>84</xdr:row>
      <xdr:rowOff>23495</xdr:rowOff>
    </xdr:to>
    <xdr:sp macro="" textlink="">
      <xdr:nvSpPr>
        <xdr:cNvPr id="354" name="フローチャート: 判断 353">
          <a:extLst>
            <a:ext uri="{FF2B5EF4-FFF2-40B4-BE49-F238E27FC236}">
              <a16:creationId xmlns:a16="http://schemas.microsoft.com/office/drawing/2014/main" id="{4536A4B6-AE05-4D07-92DB-10ECE58CAF03}"/>
            </a:ext>
          </a:extLst>
        </xdr:cNvPr>
        <xdr:cNvSpPr/>
      </xdr:nvSpPr>
      <xdr:spPr>
        <a:xfrm>
          <a:off x="8699500" y="143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144145</xdr:rowOff>
    </xdr:from>
    <xdr:to>
      <xdr:col>41</xdr:col>
      <xdr:colOff>101600</xdr:colOff>
      <xdr:row>83</xdr:row>
      <xdr:rowOff>74930</xdr:rowOff>
    </xdr:to>
    <xdr:sp macro="" textlink="">
      <xdr:nvSpPr>
        <xdr:cNvPr id="355" name="フローチャート: 判断 354">
          <a:extLst>
            <a:ext uri="{FF2B5EF4-FFF2-40B4-BE49-F238E27FC236}">
              <a16:creationId xmlns:a16="http://schemas.microsoft.com/office/drawing/2014/main" id="{4168E590-BF5C-4BF5-8CDB-5C505EBAF176}"/>
            </a:ext>
          </a:extLst>
        </xdr:cNvPr>
        <xdr:cNvSpPr/>
      </xdr:nvSpPr>
      <xdr:spPr>
        <a:xfrm>
          <a:off x="7810500" y="142030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121285</xdr:rowOff>
    </xdr:from>
    <xdr:to>
      <xdr:col>36</xdr:col>
      <xdr:colOff>165100</xdr:colOff>
      <xdr:row>83</xdr:row>
      <xdr:rowOff>52070</xdr:rowOff>
    </xdr:to>
    <xdr:sp macro="" textlink="">
      <xdr:nvSpPr>
        <xdr:cNvPr id="356" name="フローチャート: 判断 355">
          <a:extLst>
            <a:ext uri="{FF2B5EF4-FFF2-40B4-BE49-F238E27FC236}">
              <a16:creationId xmlns:a16="http://schemas.microsoft.com/office/drawing/2014/main" id="{372F03DC-F2E4-4B82-B77D-A2F52A3B6606}"/>
            </a:ext>
          </a:extLst>
        </xdr:cNvPr>
        <xdr:cNvSpPr/>
      </xdr:nvSpPr>
      <xdr:spPr>
        <a:xfrm>
          <a:off x="6921500" y="141801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149860</xdr:rowOff>
    </xdr:from>
    <xdr:ext cx="762000" cy="259080"/>
    <xdr:sp macro="" textlink="">
      <xdr:nvSpPr>
        <xdr:cNvPr id="357" name="テキスト ボックス 356">
          <a:extLst>
            <a:ext uri="{FF2B5EF4-FFF2-40B4-BE49-F238E27FC236}">
              <a16:creationId xmlns:a16="http://schemas.microsoft.com/office/drawing/2014/main" id="{F54198B2-0D80-47C2-BEEF-3B5282381714}"/>
            </a:ext>
          </a:extLst>
        </xdr:cNvPr>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149860</xdr:rowOff>
    </xdr:from>
    <xdr:ext cx="762000" cy="259080"/>
    <xdr:sp macro="" textlink="">
      <xdr:nvSpPr>
        <xdr:cNvPr id="358" name="テキスト ボックス 357">
          <a:extLst>
            <a:ext uri="{FF2B5EF4-FFF2-40B4-BE49-F238E27FC236}">
              <a16:creationId xmlns:a16="http://schemas.microsoft.com/office/drawing/2014/main" id="{DFC5C29F-6020-42A5-8E39-23E0E8035E22}"/>
            </a:ext>
          </a:extLst>
        </xdr:cNvPr>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88</xdr:row>
      <xdr:rowOff>149860</xdr:rowOff>
    </xdr:from>
    <xdr:ext cx="762000" cy="259080"/>
    <xdr:sp macro="" textlink="">
      <xdr:nvSpPr>
        <xdr:cNvPr id="359" name="テキスト ボックス 358">
          <a:extLst>
            <a:ext uri="{FF2B5EF4-FFF2-40B4-BE49-F238E27FC236}">
              <a16:creationId xmlns:a16="http://schemas.microsoft.com/office/drawing/2014/main" id="{0F87E81D-E064-4E88-B12E-E337F4FA5809}"/>
            </a:ext>
          </a:extLst>
        </xdr:cNvPr>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149860</xdr:rowOff>
    </xdr:from>
    <xdr:ext cx="762000" cy="259080"/>
    <xdr:sp macro="" textlink="">
      <xdr:nvSpPr>
        <xdr:cNvPr id="360" name="テキスト ボックス 359">
          <a:extLst>
            <a:ext uri="{FF2B5EF4-FFF2-40B4-BE49-F238E27FC236}">
              <a16:creationId xmlns:a16="http://schemas.microsoft.com/office/drawing/2014/main" id="{4C2CCCF2-D3AD-410C-AE09-46BB29BA930B}"/>
            </a:ext>
          </a:extLst>
        </xdr:cNvPr>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149860</xdr:rowOff>
    </xdr:from>
    <xdr:ext cx="762000" cy="259080"/>
    <xdr:sp macro="" textlink="">
      <xdr:nvSpPr>
        <xdr:cNvPr id="361" name="テキスト ボックス 360">
          <a:extLst>
            <a:ext uri="{FF2B5EF4-FFF2-40B4-BE49-F238E27FC236}">
              <a16:creationId xmlns:a16="http://schemas.microsoft.com/office/drawing/2014/main" id="{DAF7852A-F40F-478A-BFED-4E9A92332217}"/>
            </a:ext>
          </a:extLst>
        </xdr:cNvPr>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84</xdr:row>
      <xdr:rowOff>635</xdr:rowOff>
    </xdr:from>
    <xdr:to>
      <xdr:col>55</xdr:col>
      <xdr:colOff>50800</xdr:colOff>
      <xdr:row>84</xdr:row>
      <xdr:rowOff>102235</xdr:rowOff>
    </xdr:to>
    <xdr:sp macro="" textlink="">
      <xdr:nvSpPr>
        <xdr:cNvPr id="362" name="楕円 361">
          <a:extLst>
            <a:ext uri="{FF2B5EF4-FFF2-40B4-BE49-F238E27FC236}">
              <a16:creationId xmlns:a16="http://schemas.microsoft.com/office/drawing/2014/main" id="{AA0D6511-B1CA-4157-A04F-2D0AF058E20C}"/>
            </a:ext>
          </a:extLst>
        </xdr:cNvPr>
        <xdr:cNvSpPr/>
      </xdr:nvSpPr>
      <xdr:spPr>
        <a:xfrm>
          <a:off x="10426700" y="1440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150495</xdr:rowOff>
    </xdr:from>
    <xdr:ext cx="469900" cy="259080"/>
    <xdr:sp macro="" textlink="">
      <xdr:nvSpPr>
        <xdr:cNvPr id="363" name="【福祉施設】&#10;一人当たり面積該当値テキスト">
          <a:extLst>
            <a:ext uri="{FF2B5EF4-FFF2-40B4-BE49-F238E27FC236}">
              <a16:creationId xmlns:a16="http://schemas.microsoft.com/office/drawing/2014/main" id="{82D248EE-16D0-42BA-AB9D-9BA12F82251D}"/>
            </a:ext>
          </a:extLst>
        </xdr:cNvPr>
        <xdr:cNvSpPr txBox="1"/>
      </xdr:nvSpPr>
      <xdr:spPr>
        <a:xfrm>
          <a:off x="10515600" y="143808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0.141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84</xdr:row>
      <xdr:rowOff>6985</xdr:rowOff>
    </xdr:from>
    <xdr:to>
      <xdr:col>50</xdr:col>
      <xdr:colOff>165100</xdr:colOff>
      <xdr:row>84</xdr:row>
      <xdr:rowOff>109220</xdr:rowOff>
    </xdr:to>
    <xdr:sp macro="" textlink="">
      <xdr:nvSpPr>
        <xdr:cNvPr id="364" name="楕円 363">
          <a:extLst>
            <a:ext uri="{FF2B5EF4-FFF2-40B4-BE49-F238E27FC236}">
              <a16:creationId xmlns:a16="http://schemas.microsoft.com/office/drawing/2014/main" id="{3B27E172-E0F7-4F2A-B5D7-6EF912286C01}"/>
            </a:ext>
          </a:extLst>
        </xdr:cNvPr>
        <xdr:cNvSpPr/>
      </xdr:nvSpPr>
      <xdr:spPr>
        <a:xfrm>
          <a:off x="9588500" y="144087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52070</xdr:rowOff>
    </xdr:from>
    <xdr:to>
      <xdr:col>55</xdr:col>
      <xdr:colOff>0</xdr:colOff>
      <xdr:row>84</xdr:row>
      <xdr:rowOff>57785</xdr:rowOff>
    </xdr:to>
    <xdr:cxnSp macro="">
      <xdr:nvCxnSpPr>
        <xdr:cNvPr id="365" name="直線コネクタ 364">
          <a:extLst>
            <a:ext uri="{FF2B5EF4-FFF2-40B4-BE49-F238E27FC236}">
              <a16:creationId xmlns:a16="http://schemas.microsoft.com/office/drawing/2014/main" id="{07C902E6-F3CC-48CA-8D19-467C90B6D32D}"/>
            </a:ext>
          </a:extLst>
        </xdr:cNvPr>
        <xdr:cNvCxnSpPr/>
      </xdr:nvCxnSpPr>
      <xdr:spPr>
        <a:xfrm flipV="1">
          <a:off x="9639300" y="14453870"/>
          <a:ext cx="8382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16510</xdr:rowOff>
    </xdr:from>
    <xdr:to>
      <xdr:col>46</xdr:col>
      <xdr:colOff>38100</xdr:colOff>
      <xdr:row>84</xdr:row>
      <xdr:rowOff>118110</xdr:rowOff>
    </xdr:to>
    <xdr:sp macro="" textlink="">
      <xdr:nvSpPr>
        <xdr:cNvPr id="366" name="楕円 365">
          <a:extLst>
            <a:ext uri="{FF2B5EF4-FFF2-40B4-BE49-F238E27FC236}">
              <a16:creationId xmlns:a16="http://schemas.microsoft.com/office/drawing/2014/main" id="{A1A14407-931E-4CF9-81B7-AA22D07A1068}"/>
            </a:ext>
          </a:extLst>
        </xdr:cNvPr>
        <xdr:cNvSpPr/>
      </xdr:nvSpPr>
      <xdr:spPr>
        <a:xfrm>
          <a:off x="8699500" y="1441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57785</xdr:rowOff>
    </xdr:from>
    <xdr:to>
      <xdr:col>50</xdr:col>
      <xdr:colOff>114300</xdr:colOff>
      <xdr:row>84</xdr:row>
      <xdr:rowOff>67310</xdr:rowOff>
    </xdr:to>
    <xdr:cxnSp macro="">
      <xdr:nvCxnSpPr>
        <xdr:cNvPr id="367" name="直線コネクタ 366">
          <a:extLst>
            <a:ext uri="{FF2B5EF4-FFF2-40B4-BE49-F238E27FC236}">
              <a16:creationId xmlns:a16="http://schemas.microsoft.com/office/drawing/2014/main" id="{6D82A093-F86A-46E0-8D6D-FFCE628D424C}"/>
            </a:ext>
          </a:extLst>
        </xdr:cNvPr>
        <xdr:cNvCxnSpPr/>
      </xdr:nvCxnSpPr>
      <xdr:spPr>
        <a:xfrm flipV="1">
          <a:off x="8750300" y="14459585"/>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26670</xdr:rowOff>
    </xdr:from>
    <xdr:to>
      <xdr:col>41</xdr:col>
      <xdr:colOff>101600</xdr:colOff>
      <xdr:row>84</xdr:row>
      <xdr:rowOff>128270</xdr:rowOff>
    </xdr:to>
    <xdr:sp macro="" textlink="">
      <xdr:nvSpPr>
        <xdr:cNvPr id="368" name="楕円 367">
          <a:extLst>
            <a:ext uri="{FF2B5EF4-FFF2-40B4-BE49-F238E27FC236}">
              <a16:creationId xmlns:a16="http://schemas.microsoft.com/office/drawing/2014/main" id="{472DF50B-B3B9-4D5C-A95B-D8DABA47F493}"/>
            </a:ext>
          </a:extLst>
        </xdr:cNvPr>
        <xdr:cNvSpPr/>
      </xdr:nvSpPr>
      <xdr:spPr>
        <a:xfrm>
          <a:off x="7810500" y="1442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67310</xdr:rowOff>
    </xdr:from>
    <xdr:to>
      <xdr:col>45</xdr:col>
      <xdr:colOff>177800</xdr:colOff>
      <xdr:row>84</xdr:row>
      <xdr:rowOff>77470</xdr:rowOff>
    </xdr:to>
    <xdr:cxnSp macro="">
      <xdr:nvCxnSpPr>
        <xdr:cNvPr id="369" name="直線コネクタ 368">
          <a:extLst>
            <a:ext uri="{FF2B5EF4-FFF2-40B4-BE49-F238E27FC236}">
              <a16:creationId xmlns:a16="http://schemas.microsoft.com/office/drawing/2014/main" id="{6CD8F1A5-7566-405B-BAFC-54CCF98E3C69}"/>
            </a:ext>
          </a:extLst>
        </xdr:cNvPr>
        <xdr:cNvCxnSpPr/>
      </xdr:nvCxnSpPr>
      <xdr:spPr>
        <a:xfrm flipV="1">
          <a:off x="7861300" y="14469110"/>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49530</xdr:rowOff>
    </xdr:from>
    <xdr:to>
      <xdr:col>36</xdr:col>
      <xdr:colOff>165100</xdr:colOff>
      <xdr:row>84</xdr:row>
      <xdr:rowOff>151130</xdr:rowOff>
    </xdr:to>
    <xdr:sp macro="" textlink="">
      <xdr:nvSpPr>
        <xdr:cNvPr id="370" name="楕円 369">
          <a:extLst>
            <a:ext uri="{FF2B5EF4-FFF2-40B4-BE49-F238E27FC236}">
              <a16:creationId xmlns:a16="http://schemas.microsoft.com/office/drawing/2014/main" id="{2E791096-CEA8-442B-9FA2-DF6BFB6880B0}"/>
            </a:ext>
          </a:extLst>
        </xdr:cNvPr>
        <xdr:cNvSpPr/>
      </xdr:nvSpPr>
      <xdr:spPr>
        <a:xfrm>
          <a:off x="6921500" y="1445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77470</xdr:rowOff>
    </xdr:from>
    <xdr:to>
      <xdr:col>41</xdr:col>
      <xdr:colOff>50800</xdr:colOff>
      <xdr:row>84</xdr:row>
      <xdr:rowOff>100330</xdr:rowOff>
    </xdr:to>
    <xdr:cxnSp macro="">
      <xdr:nvCxnSpPr>
        <xdr:cNvPr id="371" name="直線コネクタ 370">
          <a:extLst>
            <a:ext uri="{FF2B5EF4-FFF2-40B4-BE49-F238E27FC236}">
              <a16:creationId xmlns:a16="http://schemas.microsoft.com/office/drawing/2014/main" id="{51B7CF05-8815-413F-AC80-C08F2B234634}"/>
            </a:ext>
          </a:extLst>
        </xdr:cNvPr>
        <xdr:cNvCxnSpPr/>
      </xdr:nvCxnSpPr>
      <xdr:spPr>
        <a:xfrm flipV="1">
          <a:off x="6972300" y="1447927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82</xdr:row>
      <xdr:rowOff>40640</xdr:rowOff>
    </xdr:from>
    <xdr:ext cx="469900" cy="258445"/>
    <xdr:sp macro="" textlink="">
      <xdr:nvSpPr>
        <xdr:cNvPr id="372" name="n_1aveValue【福祉施設】&#10;一人当たり面積">
          <a:extLst>
            <a:ext uri="{FF2B5EF4-FFF2-40B4-BE49-F238E27FC236}">
              <a16:creationId xmlns:a16="http://schemas.microsoft.com/office/drawing/2014/main" id="{38836B67-156E-4495-AA10-D297637F40CA}"/>
            </a:ext>
          </a:extLst>
        </xdr:cNvPr>
        <xdr:cNvSpPr txBox="1"/>
      </xdr:nvSpPr>
      <xdr:spPr>
        <a:xfrm>
          <a:off x="9391650" y="1409954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0.165</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82</xdr:row>
      <xdr:rowOff>40640</xdr:rowOff>
    </xdr:from>
    <xdr:ext cx="469265" cy="258445"/>
    <xdr:sp macro="" textlink="">
      <xdr:nvSpPr>
        <xdr:cNvPr id="373" name="n_2aveValue【福祉施設】&#10;一人当たり面積">
          <a:extLst>
            <a:ext uri="{FF2B5EF4-FFF2-40B4-BE49-F238E27FC236}">
              <a16:creationId xmlns:a16="http://schemas.microsoft.com/office/drawing/2014/main" id="{7E819BD9-ADEF-4E8F-8088-C6A04A5E5AAE}"/>
            </a:ext>
          </a:extLst>
        </xdr:cNvPr>
        <xdr:cNvSpPr txBox="1"/>
      </xdr:nvSpPr>
      <xdr:spPr>
        <a:xfrm>
          <a:off x="8515350" y="1409954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0.165</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81</xdr:row>
      <xdr:rowOff>90805</xdr:rowOff>
    </xdr:from>
    <xdr:ext cx="469265" cy="258445"/>
    <xdr:sp macro="" textlink="">
      <xdr:nvSpPr>
        <xdr:cNvPr id="374" name="n_3aveValue【福祉施設】&#10;一人当たり面積">
          <a:extLst>
            <a:ext uri="{FF2B5EF4-FFF2-40B4-BE49-F238E27FC236}">
              <a16:creationId xmlns:a16="http://schemas.microsoft.com/office/drawing/2014/main" id="{CC4E3B00-FD92-4200-988F-E299806950AB}"/>
            </a:ext>
          </a:extLst>
        </xdr:cNvPr>
        <xdr:cNvSpPr txBox="1"/>
      </xdr:nvSpPr>
      <xdr:spPr>
        <a:xfrm>
          <a:off x="7626350" y="1397825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0.202</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81</xdr:row>
      <xdr:rowOff>67945</xdr:rowOff>
    </xdr:from>
    <xdr:ext cx="469265" cy="258445"/>
    <xdr:sp macro="" textlink="">
      <xdr:nvSpPr>
        <xdr:cNvPr id="375" name="n_4aveValue【福祉施設】&#10;一人当たり面積">
          <a:extLst>
            <a:ext uri="{FF2B5EF4-FFF2-40B4-BE49-F238E27FC236}">
              <a16:creationId xmlns:a16="http://schemas.microsoft.com/office/drawing/2014/main" id="{B49B8D34-5115-4A7D-B845-037D557D1C6C}"/>
            </a:ext>
          </a:extLst>
        </xdr:cNvPr>
        <xdr:cNvSpPr txBox="1"/>
      </xdr:nvSpPr>
      <xdr:spPr>
        <a:xfrm>
          <a:off x="6737350" y="1395539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0.209</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84</xdr:row>
      <xdr:rowOff>99695</xdr:rowOff>
    </xdr:from>
    <xdr:ext cx="469900" cy="258445"/>
    <xdr:sp macro="" textlink="">
      <xdr:nvSpPr>
        <xdr:cNvPr id="376" name="n_1mainValue【福祉施設】&#10;一人当たり面積">
          <a:extLst>
            <a:ext uri="{FF2B5EF4-FFF2-40B4-BE49-F238E27FC236}">
              <a16:creationId xmlns:a16="http://schemas.microsoft.com/office/drawing/2014/main" id="{39960047-6616-428A-AA8C-F6D3DDD1CA1E}"/>
            </a:ext>
          </a:extLst>
        </xdr:cNvPr>
        <xdr:cNvSpPr txBox="1"/>
      </xdr:nvSpPr>
      <xdr:spPr>
        <a:xfrm>
          <a:off x="9391650" y="145014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0.139</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84</xdr:row>
      <xdr:rowOff>109220</xdr:rowOff>
    </xdr:from>
    <xdr:ext cx="469265" cy="258445"/>
    <xdr:sp macro="" textlink="">
      <xdr:nvSpPr>
        <xdr:cNvPr id="377" name="n_2mainValue【福祉施設】&#10;一人当たり面積">
          <a:extLst>
            <a:ext uri="{FF2B5EF4-FFF2-40B4-BE49-F238E27FC236}">
              <a16:creationId xmlns:a16="http://schemas.microsoft.com/office/drawing/2014/main" id="{08FD3F4C-23D5-4DEE-9A98-F79F87019DBF}"/>
            </a:ext>
          </a:extLst>
        </xdr:cNvPr>
        <xdr:cNvSpPr txBox="1"/>
      </xdr:nvSpPr>
      <xdr:spPr>
        <a:xfrm>
          <a:off x="8515350" y="1451102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0.136</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84</xdr:row>
      <xdr:rowOff>119380</xdr:rowOff>
    </xdr:from>
    <xdr:ext cx="469265" cy="259080"/>
    <xdr:sp macro="" textlink="">
      <xdr:nvSpPr>
        <xdr:cNvPr id="378" name="n_3mainValue【福祉施設】&#10;一人当たり面積">
          <a:extLst>
            <a:ext uri="{FF2B5EF4-FFF2-40B4-BE49-F238E27FC236}">
              <a16:creationId xmlns:a16="http://schemas.microsoft.com/office/drawing/2014/main" id="{1C8F2162-737A-4383-854F-A95E1E1AEFB5}"/>
            </a:ext>
          </a:extLst>
        </xdr:cNvPr>
        <xdr:cNvSpPr txBox="1"/>
      </xdr:nvSpPr>
      <xdr:spPr>
        <a:xfrm>
          <a:off x="7626350" y="1452118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0.133</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84</xdr:row>
      <xdr:rowOff>142240</xdr:rowOff>
    </xdr:from>
    <xdr:ext cx="469265" cy="259080"/>
    <xdr:sp macro="" textlink="">
      <xdr:nvSpPr>
        <xdr:cNvPr id="379" name="n_4mainValue【福祉施設】&#10;一人当たり面積">
          <a:extLst>
            <a:ext uri="{FF2B5EF4-FFF2-40B4-BE49-F238E27FC236}">
              <a16:creationId xmlns:a16="http://schemas.microsoft.com/office/drawing/2014/main" id="{EDE62706-4154-4B31-A321-4D1892C54EB4}"/>
            </a:ext>
          </a:extLst>
        </xdr:cNvPr>
        <xdr:cNvSpPr txBox="1"/>
      </xdr:nvSpPr>
      <xdr:spPr>
        <a:xfrm>
          <a:off x="6737350" y="1454404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0.126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A2FF911B-DE40-4003-A270-1C1F8E3D06C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D9DA65E7-D32D-4BFF-BD30-5C4848A0B421}"/>
            </a:ext>
          </a:extLst>
        </xdr:cNvPr>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348B1317-0511-4A6C-80F0-7EB34AC8D462}"/>
            </a:ext>
          </a:extLst>
        </xdr:cNvPr>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16/17</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B7677C45-F120-4EEF-BA3E-2899D6355E88}"/>
            </a:ext>
          </a:extLst>
        </xdr:cNvPr>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D5D6D59C-4AA6-4784-9700-C5DE89E35061}"/>
            </a:ext>
          </a:extLst>
        </xdr:cNvPr>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C0A0A20A-DC2E-43B1-91F3-40CA2787AB67}"/>
            </a:ext>
          </a:extLst>
        </xdr:cNvPr>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9D673A48-DF2A-46C8-92E6-A0F528AF6406}"/>
            </a:ext>
          </a:extLst>
        </xdr:cNvPr>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80B5AE55-C857-49CB-B226-2553A2CC2E67}"/>
            </a:ext>
          </a:extLst>
        </xdr:cNvPr>
        <xdr:cNvSpPr/>
      </xdr:nvSpPr>
      <xdr:spPr>
        <a:xfrm>
          <a:off x="762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7815" cy="225425"/>
    <xdr:sp macro="" textlink="">
      <xdr:nvSpPr>
        <xdr:cNvPr id="388" name="テキスト ボックス 387">
          <a:extLst>
            <a:ext uri="{FF2B5EF4-FFF2-40B4-BE49-F238E27FC236}">
              <a16:creationId xmlns:a16="http://schemas.microsoft.com/office/drawing/2014/main" id="{C4A13D0B-CF19-4964-9620-CF2F37D75CFB}"/>
            </a:ext>
          </a:extLst>
        </xdr:cNvPr>
        <xdr:cNvSpPr txBox="1"/>
      </xdr:nvSpPr>
      <xdr:spPr>
        <a:xfrm>
          <a:off x="723900" y="165735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1D783F8A-B942-41C6-9E65-CC4F3DD9FA58}"/>
            </a:ext>
          </a:extLst>
        </xdr:cNvPr>
        <xdr:cNvCxnSpPr/>
      </xdr:nvCxnSpPr>
      <xdr:spPr>
        <a:xfrm>
          <a:off x="762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110</xdr:row>
      <xdr:rowOff>48260</xdr:rowOff>
    </xdr:from>
    <xdr:ext cx="466725" cy="259080"/>
    <xdr:sp macro="" textlink="">
      <xdr:nvSpPr>
        <xdr:cNvPr id="390" name="テキスト ボックス 389">
          <a:extLst>
            <a:ext uri="{FF2B5EF4-FFF2-40B4-BE49-F238E27FC236}">
              <a16:creationId xmlns:a16="http://schemas.microsoft.com/office/drawing/2014/main" id="{BCD14530-D741-407F-8432-FF784F88C8EC}"/>
            </a:ext>
          </a:extLst>
        </xdr:cNvPr>
        <xdr:cNvSpPr txBox="1"/>
      </xdr:nvSpPr>
      <xdr:spPr>
        <a:xfrm>
          <a:off x="294640" y="18907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91" name="直線コネクタ 390">
          <a:extLst>
            <a:ext uri="{FF2B5EF4-FFF2-40B4-BE49-F238E27FC236}">
              <a16:creationId xmlns:a16="http://schemas.microsoft.com/office/drawing/2014/main" id="{8E40AEFA-5D91-45FF-9C5A-E2089C9EF8D2}"/>
            </a:ext>
          </a:extLst>
        </xdr:cNvPr>
        <xdr:cNvCxnSpPr/>
      </xdr:nvCxnSpPr>
      <xdr:spPr>
        <a:xfrm>
          <a:off x="762000" y="1859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107</xdr:row>
      <xdr:rowOff>105410</xdr:rowOff>
    </xdr:from>
    <xdr:ext cx="466725" cy="259080"/>
    <xdr:sp macro="" textlink="">
      <xdr:nvSpPr>
        <xdr:cNvPr id="392" name="テキスト ボックス 391">
          <a:extLst>
            <a:ext uri="{FF2B5EF4-FFF2-40B4-BE49-F238E27FC236}">
              <a16:creationId xmlns:a16="http://schemas.microsoft.com/office/drawing/2014/main" id="{039AECA3-4DDD-4D68-8628-7A0687E33E8F}"/>
            </a:ext>
          </a:extLst>
        </xdr:cNvPr>
        <xdr:cNvSpPr txBox="1"/>
      </xdr:nvSpPr>
      <xdr:spPr>
        <a:xfrm>
          <a:off x="294640" y="184505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93" name="直線コネクタ 392">
          <a:extLst>
            <a:ext uri="{FF2B5EF4-FFF2-40B4-BE49-F238E27FC236}">
              <a16:creationId xmlns:a16="http://schemas.microsoft.com/office/drawing/2014/main" id="{59A0DB8B-F3D0-464C-BFD3-15B3156A484F}"/>
            </a:ext>
          </a:extLst>
        </xdr:cNvPr>
        <xdr:cNvCxnSpPr/>
      </xdr:nvCxnSpPr>
      <xdr:spPr>
        <a:xfrm>
          <a:off x="762000" y="1813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104</xdr:row>
      <xdr:rowOff>162560</xdr:rowOff>
    </xdr:from>
    <xdr:ext cx="403225" cy="259080"/>
    <xdr:sp macro="" textlink="">
      <xdr:nvSpPr>
        <xdr:cNvPr id="394" name="テキスト ボックス 393">
          <a:extLst>
            <a:ext uri="{FF2B5EF4-FFF2-40B4-BE49-F238E27FC236}">
              <a16:creationId xmlns:a16="http://schemas.microsoft.com/office/drawing/2014/main" id="{FB86CA5D-8F51-4BDD-A92D-B58F305EE375}"/>
            </a:ext>
          </a:extLst>
        </xdr:cNvPr>
        <xdr:cNvSpPr txBox="1"/>
      </xdr:nvSpPr>
      <xdr:spPr>
        <a:xfrm>
          <a:off x="358775" y="1799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95" name="直線コネクタ 394">
          <a:extLst>
            <a:ext uri="{FF2B5EF4-FFF2-40B4-BE49-F238E27FC236}">
              <a16:creationId xmlns:a16="http://schemas.microsoft.com/office/drawing/2014/main" id="{6AAFE87E-E8D3-4568-9E62-C3203262BA79}"/>
            </a:ext>
          </a:extLst>
        </xdr:cNvPr>
        <xdr:cNvCxnSpPr/>
      </xdr:nvCxnSpPr>
      <xdr:spPr>
        <a:xfrm>
          <a:off x="762000" y="1767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102</xdr:row>
      <xdr:rowOff>48260</xdr:rowOff>
    </xdr:from>
    <xdr:ext cx="403225" cy="259080"/>
    <xdr:sp macro="" textlink="">
      <xdr:nvSpPr>
        <xdr:cNvPr id="396" name="テキスト ボックス 395">
          <a:extLst>
            <a:ext uri="{FF2B5EF4-FFF2-40B4-BE49-F238E27FC236}">
              <a16:creationId xmlns:a16="http://schemas.microsoft.com/office/drawing/2014/main" id="{9A20D9E5-536B-436A-9ABA-3B805C27734B}"/>
            </a:ext>
          </a:extLst>
        </xdr:cNvPr>
        <xdr:cNvSpPr txBox="1"/>
      </xdr:nvSpPr>
      <xdr:spPr>
        <a:xfrm>
          <a:off x="358775" y="1753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97" name="直線コネクタ 396">
          <a:extLst>
            <a:ext uri="{FF2B5EF4-FFF2-40B4-BE49-F238E27FC236}">
              <a16:creationId xmlns:a16="http://schemas.microsoft.com/office/drawing/2014/main" id="{775108B2-D567-4485-BBAE-A8455B59BE54}"/>
            </a:ext>
          </a:extLst>
        </xdr:cNvPr>
        <xdr:cNvCxnSpPr/>
      </xdr:nvCxnSpPr>
      <xdr:spPr>
        <a:xfrm>
          <a:off x="762000" y="1722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99</xdr:row>
      <xdr:rowOff>105410</xdr:rowOff>
    </xdr:from>
    <xdr:ext cx="403225" cy="259080"/>
    <xdr:sp macro="" textlink="">
      <xdr:nvSpPr>
        <xdr:cNvPr id="398" name="テキスト ボックス 397">
          <a:extLst>
            <a:ext uri="{FF2B5EF4-FFF2-40B4-BE49-F238E27FC236}">
              <a16:creationId xmlns:a16="http://schemas.microsoft.com/office/drawing/2014/main" id="{9DFF8948-715F-4E29-9D82-D8EA5B3D31AD}"/>
            </a:ext>
          </a:extLst>
        </xdr:cNvPr>
        <xdr:cNvSpPr txBox="1"/>
      </xdr:nvSpPr>
      <xdr:spPr>
        <a:xfrm>
          <a:off x="358775" y="1707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C14D8092-F76E-426C-ACCC-3565F812E3E5}"/>
            </a:ext>
          </a:extLst>
        </xdr:cNvPr>
        <xdr:cNvCxnSpPr/>
      </xdr:nvCxnSpPr>
      <xdr:spPr>
        <a:xfrm>
          <a:off x="762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96</xdr:row>
      <xdr:rowOff>162560</xdr:rowOff>
    </xdr:from>
    <xdr:ext cx="403225" cy="259080"/>
    <xdr:sp macro="" textlink="">
      <xdr:nvSpPr>
        <xdr:cNvPr id="400" name="テキスト ボックス 399">
          <a:extLst>
            <a:ext uri="{FF2B5EF4-FFF2-40B4-BE49-F238E27FC236}">
              <a16:creationId xmlns:a16="http://schemas.microsoft.com/office/drawing/2014/main" id="{A3484EE6-1C08-4653-9254-AE6D6C8BB197}"/>
            </a:ext>
          </a:extLst>
        </xdr:cNvPr>
        <xdr:cNvSpPr txBox="1"/>
      </xdr:nvSpPr>
      <xdr:spPr>
        <a:xfrm>
          <a:off x="358775" y="16621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DC1EC7DF-0F16-47BF-A67C-AD9908C4E3B9}"/>
            </a:ext>
          </a:extLst>
        </xdr:cNvPr>
        <xdr:cNvSpPr/>
      </xdr:nvSpPr>
      <xdr:spPr>
        <a:xfrm>
          <a:off x="762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121920</xdr:rowOff>
    </xdr:from>
    <xdr:to>
      <xdr:col>24</xdr:col>
      <xdr:colOff>62865</xdr:colOff>
      <xdr:row>107</xdr:row>
      <xdr:rowOff>19050</xdr:rowOff>
    </xdr:to>
    <xdr:cxnSp macro="">
      <xdr:nvCxnSpPr>
        <xdr:cNvPr id="402" name="直線コネクタ 401">
          <a:extLst>
            <a:ext uri="{FF2B5EF4-FFF2-40B4-BE49-F238E27FC236}">
              <a16:creationId xmlns:a16="http://schemas.microsoft.com/office/drawing/2014/main" id="{5ACA5D88-2D29-455A-B0FF-C00B0144EC64}"/>
            </a:ext>
          </a:extLst>
        </xdr:cNvPr>
        <xdr:cNvCxnSpPr/>
      </xdr:nvCxnSpPr>
      <xdr:spPr>
        <a:xfrm flipV="1">
          <a:off x="4634865" y="17095470"/>
          <a:ext cx="0" cy="12687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22860</xdr:rowOff>
    </xdr:from>
    <xdr:ext cx="405130" cy="259080"/>
    <xdr:sp macro="" textlink="">
      <xdr:nvSpPr>
        <xdr:cNvPr id="403" name="【市民会館】&#10;有形固定資産減価償却率最小値テキスト">
          <a:extLst>
            <a:ext uri="{FF2B5EF4-FFF2-40B4-BE49-F238E27FC236}">
              <a16:creationId xmlns:a16="http://schemas.microsoft.com/office/drawing/2014/main" id="{349E90A1-0741-4793-A00E-FCEC7DA5744B}"/>
            </a:ext>
          </a:extLst>
        </xdr:cNvPr>
        <xdr:cNvSpPr txBox="1"/>
      </xdr:nvSpPr>
      <xdr:spPr>
        <a:xfrm>
          <a:off x="4673600" y="183680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90.0</a:t>
          </a:r>
          <a:endParaRPr kumimoji="1" lang="ja-JP" altLang="en-US" sz="1000" b="1">
            <a:latin typeface="ＭＳ Ｐゴシック"/>
            <a:ea typeface="ＭＳ Ｐゴシック"/>
          </a:endParaRPr>
        </a:p>
      </xdr:txBody>
    </xdr:sp>
    <xdr:clientData/>
  </xdr:oneCellAnchor>
  <xdr:twoCellAnchor>
    <xdr:from>
      <xdr:col>23</xdr:col>
      <xdr:colOff>165100</xdr:colOff>
      <xdr:row>107</xdr:row>
      <xdr:rowOff>19050</xdr:rowOff>
    </xdr:from>
    <xdr:to>
      <xdr:col>24</xdr:col>
      <xdr:colOff>152400</xdr:colOff>
      <xdr:row>107</xdr:row>
      <xdr:rowOff>19050</xdr:rowOff>
    </xdr:to>
    <xdr:cxnSp macro="">
      <xdr:nvCxnSpPr>
        <xdr:cNvPr id="404" name="直線コネクタ 403">
          <a:extLst>
            <a:ext uri="{FF2B5EF4-FFF2-40B4-BE49-F238E27FC236}">
              <a16:creationId xmlns:a16="http://schemas.microsoft.com/office/drawing/2014/main" id="{F068BFC2-6B52-47EF-BC34-B823900D4548}"/>
            </a:ext>
          </a:extLst>
        </xdr:cNvPr>
        <xdr:cNvCxnSpPr/>
      </xdr:nvCxnSpPr>
      <xdr:spPr>
        <a:xfrm>
          <a:off x="4546600" y="18364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68580</xdr:rowOff>
    </xdr:from>
    <xdr:ext cx="405130" cy="259080"/>
    <xdr:sp macro="" textlink="">
      <xdr:nvSpPr>
        <xdr:cNvPr id="405" name="【市民会館】&#10;有形固定資産減価償却率最大値テキスト">
          <a:extLst>
            <a:ext uri="{FF2B5EF4-FFF2-40B4-BE49-F238E27FC236}">
              <a16:creationId xmlns:a16="http://schemas.microsoft.com/office/drawing/2014/main" id="{6BE3EAFF-1DE2-4AAC-9E98-6805D4477CE0}"/>
            </a:ext>
          </a:extLst>
        </xdr:cNvPr>
        <xdr:cNvSpPr txBox="1"/>
      </xdr:nvSpPr>
      <xdr:spPr>
        <a:xfrm>
          <a:off x="4673600" y="168706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34.5</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121920</xdr:rowOff>
    </xdr:from>
    <xdr:to>
      <xdr:col>24</xdr:col>
      <xdr:colOff>152400</xdr:colOff>
      <xdr:row>99</xdr:row>
      <xdr:rowOff>121920</xdr:rowOff>
    </xdr:to>
    <xdr:cxnSp macro="">
      <xdr:nvCxnSpPr>
        <xdr:cNvPr id="406" name="直線コネクタ 405">
          <a:extLst>
            <a:ext uri="{FF2B5EF4-FFF2-40B4-BE49-F238E27FC236}">
              <a16:creationId xmlns:a16="http://schemas.microsoft.com/office/drawing/2014/main" id="{DBE363F9-C64B-44F8-A072-3E0D1C7090D7}"/>
            </a:ext>
          </a:extLst>
        </xdr:cNvPr>
        <xdr:cNvCxnSpPr/>
      </xdr:nvCxnSpPr>
      <xdr:spPr>
        <a:xfrm>
          <a:off x="4546600" y="170954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101</xdr:row>
      <xdr:rowOff>59690</xdr:rowOff>
    </xdr:from>
    <xdr:ext cx="405130" cy="259080"/>
    <xdr:sp macro="" textlink="">
      <xdr:nvSpPr>
        <xdr:cNvPr id="407" name="【市民会館】&#10;有形固定資産減価償却率平均値テキスト">
          <a:extLst>
            <a:ext uri="{FF2B5EF4-FFF2-40B4-BE49-F238E27FC236}">
              <a16:creationId xmlns:a16="http://schemas.microsoft.com/office/drawing/2014/main" id="{332EF16D-DAC3-42A6-99B6-8E6C56DB0B28}"/>
            </a:ext>
          </a:extLst>
        </xdr:cNvPr>
        <xdr:cNvSpPr txBox="1"/>
      </xdr:nvSpPr>
      <xdr:spPr>
        <a:xfrm>
          <a:off x="4673600" y="1737614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102</xdr:row>
      <xdr:rowOff>36830</xdr:rowOff>
    </xdr:from>
    <xdr:to>
      <xdr:col>24</xdr:col>
      <xdr:colOff>114300</xdr:colOff>
      <xdr:row>102</xdr:row>
      <xdr:rowOff>138430</xdr:rowOff>
    </xdr:to>
    <xdr:sp macro="" textlink="">
      <xdr:nvSpPr>
        <xdr:cNvPr id="408" name="フローチャート: 判断 407">
          <a:extLst>
            <a:ext uri="{FF2B5EF4-FFF2-40B4-BE49-F238E27FC236}">
              <a16:creationId xmlns:a16="http://schemas.microsoft.com/office/drawing/2014/main" id="{1C785105-8A13-4839-B946-1E020530A877}"/>
            </a:ext>
          </a:extLst>
        </xdr:cNvPr>
        <xdr:cNvSpPr/>
      </xdr:nvSpPr>
      <xdr:spPr>
        <a:xfrm>
          <a:off x="4584700" y="1752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102</xdr:row>
      <xdr:rowOff>9525</xdr:rowOff>
    </xdr:from>
    <xdr:to>
      <xdr:col>20</xdr:col>
      <xdr:colOff>38100</xdr:colOff>
      <xdr:row>102</xdr:row>
      <xdr:rowOff>111125</xdr:rowOff>
    </xdr:to>
    <xdr:sp macro="" textlink="">
      <xdr:nvSpPr>
        <xdr:cNvPr id="409" name="フローチャート: 判断 408">
          <a:extLst>
            <a:ext uri="{FF2B5EF4-FFF2-40B4-BE49-F238E27FC236}">
              <a16:creationId xmlns:a16="http://schemas.microsoft.com/office/drawing/2014/main" id="{DBE1C572-BCC0-40C1-9898-6E05917AB1E2}"/>
            </a:ext>
          </a:extLst>
        </xdr:cNvPr>
        <xdr:cNvSpPr/>
      </xdr:nvSpPr>
      <xdr:spPr>
        <a:xfrm>
          <a:off x="3746500" y="1749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102</xdr:row>
      <xdr:rowOff>6985</xdr:rowOff>
    </xdr:from>
    <xdr:to>
      <xdr:col>15</xdr:col>
      <xdr:colOff>101600</xdr:colOff>
      <xdr:row>102</xdr:row>
      <xdr:rowOff>109220</xdr:rowOff>
    </xdr:to>
    <xdr:sp macro="" textlink="">
      <xdr:nvSpPr>
        <xdr:cNvPr id="410" name="フローチャート: 判断 409">
          <a:extLst>
            <a:ext uri="{FF2B5EF4-FFF2-40B4-BE49-F238E27FC236}">
              <a16:creationId xmlns:a16="http://schemas.microsoft.com/office/drawing/2014/main" id="{E6FF5C6A-3F1C-49B4-B881-76327B5A1B88}"/>
            </a:ext>
          </a:extLst>
        </xdr:cNvPr>
        <xdr:cNvSpPr/>
      </xdr:nvSpPr>
      <xdr:spPr>
        <a:xfrm>
          <a:off x="2857500" y="174948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101</xdr:row>
      <xdr:rowOff>102870</xdr:rowOff>
    </xdr:from>
    <xdr:to>
      <xdr:col>10</xdr:col>
      <xdr:colOff>165100</xdr:colOff>
      <xdr:row>102</xdr:row>
      <xdr:rowOff>33020</xdr:rowOff>
    </xdr:to>
    <xdr:sp macro="" textlink="">
      <xdr:nvSpPr>
        <xdr:cNvPr id="411" name="フローチャート: 判断 410">
          <a:extLst>
            <a:ext uri="{FF2B5EF4-FFF2-40B4-BE49-F238E27FC236}">
              <a16:creationId xmlns:a16="http://schemas.microsoft.com/office/drawing/2014/main" id="{DBA0D4D9-D671-433D-A388-662EDF861188}"/>
            </a:ext>
          </a:extLst>
        </xdr:cNvPr>
        <xdr:cNvSpPr/>
      </xdr:nvSpPr>
      <xdr:spPr>
        <a:xfrm>
          <a:off x="1968500" y="1741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101</xdr:row>
      <xdr:rowOff>142240</xdr:rowOff>
    </xdr:from>
    <xdr:to>
      <xdr:col>6</xdr:col>
      <xdr:colOff>38100</xdr:colOff>
      <xdr:row>102</xdr:row>
      <xdr:rowOff>72390</xdr:rowOff>
    </xdr:to>
    <xdr:sp macro="" textlink="">
      <xdr:nvSpPr>
        <xdr:cNvPr id="412" name="フローチャート: 判断 411">
          <a:extLst>
            <a:ext uri="{FF2B5EF4-FFF2-40B4-BE49-F238E27FC236}">
              <a16:creationId xmlns:a16="http://schemas.microsoft.com/office/drawing/2014/main" id="{AB8A2DF4-D7C8-4E71-9570-6FD793BE3416}"/>
            </a:ext>
          </a:extLst>
        </xdr:cNvPr>
        <xdr:cNvSpPr/>
      </xdr:nvSpPr>
      <xdr:spPr>
        <a:xfrm>
          <a:off x="1079500" y="1745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16510</xdr:rowOff>
    </xdr:from>
    <xdr:ext cx="762000" cy="259080"/>
    <xdr:sp macro="" textlink="">
      <xdr:nvSpPr>
        <xdr:cNvPr id="413" name="テキスト ボックス 412">
          <a:extLst>
            <a:ext uri="{FF2B5EF4-FFF2-40B4-BE49-F238E27FC236}">
              <a16:creationId xmlns:a16="http://schemas.microsoft.com/office/drawing/2014/main" id="{274EA6B5-2C9B-4795-BA7F-ED582B44EC50}"/>
            </a:ext>
          </a:extLst>
        </xdr:cNvPr>
        <xdr:cNvSpPr txBox="1"/>
      </xdr:nvSpPr>
      <xdr:spPr>
        <a:xfrm>
          <a:off x="4445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111</xdr:row>
      <xdr:rowOff>16510</xdr:rowOff>
    </xdr:from>
    <xdr:ext cx="762000" cy="259080"/>
    <xdr:sp macro="" textlink="">
      <xdr:nvSpPr>
        <xdr:cNvPr id="414" name="テキスト ボックス 413">
          <a:extLst>
            <a:ext uri="{FF2B5EF4-FFF2-40B4-BE49-F238E27FC236}">
              <a16:creationId xmlns:a16="http://schemas.microsoft.com/office/drawing/2014/main" id="{F6F565E3-E0C9-4641-A30E-CE8DBD8F4F56}"/>
            </a:ext>
          </a:extLst>
        </xdr:cNvPr>
        <xdr:cNvSpPr txBox="1"/>
      </xdr:nvSpPr>
      <xdr:spPr>
        <a:xfrm>
          <a:off x="3606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111</xdr:row>
      <xdr:rowOff>16510</xdr:rowOff>
    </xdr:from>
    <xdr:ext cx="762000" cy="259080"/>
    <xdr:sp macro="" textlink="">
      <xdr:nvSpPr>
        <xdr:cNvPr id="415" name="テキスト ボックス 414">
          <a:extLst>
            <a:ext uri="{FF2B5EF4-FFF2-40B4-BE49-F238E27FC236}">
              <a16:creationId xmlns:a16="http://schemas.microsoft.com/office/drawing/2014/main" id="{952AE9A0-7F9C-426C-BCE1-1E4BCBEAA728}"/>
            </a:ext>
          </a:extLst>
        </xdr:cNvPr>
        <xdr:cNvSpPr txBox="1"/>
      </xdr:nvSpPr>
      <xdr:spPr>
        <a:xfrm>
          <a:off x="2717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111</xdr:row>
      <xdr:rowOff>16510</xdr:rowOff>
    </xdr:from>
    <xdr:ext cx="762000" cy="259080"/>
    <xdr:sp macro="" textlink="">
      <xdr:nvSpPr>
        <xdr:cNvPr id="416" name="テキスト ボックス 415">
          <a:extLst>
            <a:ext uri="{FF2B5EF4-FFF2-40B4-BE49-F238E27FC236}">
              <a16:creationId xmlns:a16="http://schemas.microsoft.com/office/drawing/2014/main" id="{9A9B45A4-DD45-47F9-8D69-91DCE6BA25C1}"/>
            </a:ext>
          </a:extLst>
        </xdr:cNvPr>
        <xdr:cNvSpPr txBox="1"/>
      </xdr:nvSpPr>
      <xdr:spPr>
        <a:xfrm>
          <a:off x="182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111</xdr:row>
      <xdr:rowOff>16510</xdr:rowOff>
    </xdr:from>
    <xdr:ext cx="762000" cy="259080"/>
    <xdr:sp macro="" textlink="">
      <xdr:nvSpPr>
        <xdr:cNvPr id="417" name="テキスト ボックス 416">
          <a:extLst>
            <a:ext uri="{FF2B5EF4-FFF2-40B4-BE49-F238E27FC236}">
              <a16:creationId xmlns:a16="http://schemas.microsoft.com/office/drawing/2014/main" id="{9C0E5600-21B2-48F9-B053-E7CED19A8635}"/>
            </a:ext>
          </a:extLst>
        </xdr:cNvPr>
        <xdr:cNvSpPr txBox="1"/>
      </xdr:nvSpPr>
      <xdr:spPr>
        <a:xfrm>
          <a:off x="93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106</xdr:row>
      <xdr:rowOff>125730</xdr:rowOff>
    </xdr:from>
    <xdr:to>
      <xdr:col>24</xdr:col>
      <xdr:colOff>114300</xdr:colOff>
      <xdr:row>107</xdr:row>
      <xdr:rowOff>55880</xdr:rowOff>
    </xdr:to>
    <xdr:sp macro="" textlink="">
      <xdr:nvSpPr>
        <xdr:cNvPr id="418" name="楕円 417">
          <a:extLst>
            <a:ext uri="{FF2B5EF4-FFF2-40B4-BE49-F238E27FC236}">
              <a16:creationId xmlns:a16="http://schemas.microsoft.com/office/drawing/2014/main" id="{7FF730B6-577F-4A82-9A04-9C8BC5017C37}"/>
            </a:ext>
          </a:extLst>
        </xdr:cNvPr>
        <xdr:cNvSpPr/>
      </xdr:nvSpPr>
      <xdr:spPr>
        <a:xfrm>
          <a:off x="4584700" y="18299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40640</xdr:rowOff>
    </xdr:from>
    <xdr:ext cx="405130" cy="258445"/>
    <xdr:sp macro="" textlink="">
      <xdr:nvSpPr>
        <xdr:cNvPr id="419" name="【市民会館】&#10;有形固定資産減価償却率該当値テキスト">
          <a:extLst>
            <a:ext uri="{FF2B5EF4-FFF2-40B4-BE49-F238E27FC236}">
              <a16:creationId xmlns:a16="http://schemas.microsoft.com/office/drawing/2014/main" id="{77C091CD-9B30-4654-BA01-33D1FF4BAFDB}"/>
            </a:ext>
          </a:extLst>
        </xdr:cNvPr>
        <xdr:cNvSpPr txBox="1"/>
      </xdr:nvSpPr>
      <xdr:spPr>
        <a:xfrm>
          <a:off x="4673600" y="1821434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89.4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106</xdr:row>
      <xdr:rowOff>80010</xdr:rowOff>
    </xdr:from>
    <xdr:to>
      <xdr:col>20</xdr:col>
      <xdr:colOff>38100</xdr:colOff>
      <xdr:row>107</xdr:row>
      <xdr:rowOff>10160</xdr:rowOff>
    </xdr:to>
    <xdr:sp macro="" textlink="">
      <xdr:nvSpPr>
        <xdr:cNvPr id="420" name="楕円 419">
          <a:extLst>
            <a:ext uri="{FF2B5EF4-FFF2-40B4-BE49-F238E27FC236}">
              <a16:creationId xmlns:a16="http://schemas.microsoft.com/office/drawing/2014/main" id="{36C8E05B-3723-4FCC-A147-16105DD221E2}"/>
            </a:ext>
          </a:extLst>
        </xdr:cNvPr>
        <xdr:cNvSpPr/>
      </xdr:nvSpPr>
      <xdr:spPr>
        <a:xfrm>
          <a:off x="3746500" y="18253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130810</xdr:rowOff>
    </xdr:from>
    <xdr:to>
      <xdr:col>24</xdr:col>
      <xdr:colOff>63500</xdr:colOff>
      <xdr:row>107</xdr:row>
      <xdr:rowOff>5080</xdr:rowOff>
    </xdr:to>
    <xdr:cxnSp macro="">
      <xdr:nvCxnSpPr>
        <xdr:cNvPr id="421" name="直線コネクタ 420">
          <a:extLst>
            <a:ext uri="{FF2B5EF4-FFF2-40B4-BE49-F238E27FC236}">
              <a16:creationId xmlns:a16="http://schemas.microsoft.com/office/drawing/2014/main" id="{46D89734-6CB4-47C5-AA02-5BE0ABA64EB2}"/>
            </a:ext>
          </a:extLst>
        </xdr:cNvPr>
        <xdr:cNvCxnSpPr/>
      </xdr:nvCxnSpPr>
      <xdr:spPr>
        <a:xfrm>
          <a:off x="3797300" y="18304510"/>
          <a:ext cx="8382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20955</xdr:rowOff>
    </xdr:from>
    <xdr:to>
      <xdr:col>15</xdr:col>
      <xdr:colOff>101600</xdr:colOff>
      <xdr:row>106</xdr:row>
      <xdr:rowOff>122555</xdr:rowOff>
    </xdr:to>
    <xdr:sp macro="" textlink="">
      <xdr:nvSpPr>
        <xdr:cNvPr id="422" name="楕円 421">
          <a:extLst>
            <a:ext uri="{FF2B5EF4-FFF2-40B4-BE49-F238E27FC236}">
              <a16:creationId xmlns:a16="http://schemas.microsoft.com/office/drawing/2014/main" id="{8C4E1172-6B73-46F5-8F70-04D7424330FA}"/>
            </a:ext>
          </a:extLst>
        </xdr:cNvPr>
        <xdr:cNvSpPr/>
      </xdr:nvSpPr>
      <xdr:spPr>
        <a:xfrm>
          <a:off x="2857500" y="18194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71755</xdr:rowOff>
    </xdr:from>
    <xdr:to>
      <xdr:col>19</xdr:col>
      <xdr:colOff>177800</xdr:colOff>
      <xdr:row>106</xdr:row>
      <xdr:rowOff>130810</xdr:rowOff>
    </xdr:to>
    <xdr:cxnSp macro="">
      <xdr:nvCxnSpPr>
        <xdr:cNvPr id="423" name="直線コネクタ 422">
          <a:extLst>
            <a:ext uri="{FF2B5EF4-FFF2-40B4-BE49-F238E27FC236}">
              <a16:creationId xmlns:a16="http://schemas.microsoft.com/office/drawing/2014/main" id="{2EBDF0F4-7EFA-46CC-BC1D-4EBDCC79E4BB}"/>
            </a:ext>
          </a:extLst>
        </xdr:cNvPr>
        <xdr:cNvCxnSpPr/>
      </xdr:nvCxnSpPr>
      <xdr:spPr>
        <a:xfrm>
          <a:off x="2908300" y="18245455"/>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130810</xdr:rowOff>
    </xdr:from>
    <xdr:to>
      <xdr:col>10</xdr:col>
      <xdr:colOff>165100</xdr:colOff>
      <xdr:row>106</xdr:row>
      <xdr:rowOff>60960</xdr:rowOff>
    </xdr:to>
    <xdr:sp macro="" textlink="">
      <xdr:nvSpPr>
        <xdr:cNvPr id="424" name="楕円 423">
          <a:extLst>
            <a:ext uri="{FF2B5EF4-FFF2-40B4-BE49-F238E27FC236}">
              <a16:creationId xmlns:a16="http://schemas.microsoft.com/office/drawing/2014/main" id="{783D33CB-946C-467F-8112-E9CDCAF84846}"/>
            </a:ext>
          </a:extLst>
        </xdr:cNvPr>
        <xdr:cNvSpPr/>
      </xdr:nvSpPr>
      <xdr:spPr>
        <a:xfrm>
          <a:off x="1968500" y="1813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10160</xdr:rowOff>
    </xdr:from>
    <xdr:to>
      <xdr:col>15</xdr:col>
      <xdr:colOff>50800</xdr:colOff>
      <xdr:row>106</xdr:row>
      <xdr:rowOff>71755</xdr:rowOff>
    </xdr:to>
    <xdr:cxnSp macro="">
      <xdr:nvCxnSpPr>
        <xdr:cNvPr id="425" name="直線コネクタ 424">
          <a:extLst>
            <a:ext uri="{FF2B5EF4-FFF2-40B4-BE49-F238E27FC236}">
              <a16:creationId xmlns:a16="http://schemas.microsoft.com/office/drawing/2014/main" id="{1B0902C8-82CC-406E-BB3A-5EAE030CB2C1}"/>
            </a:ext>
          </a:extLst>
        </xdr:cNvPr>
        <xdr:cNvCxnSpPr/>
      </xdr:nvCxnSpPr>
      <xdr:spPr>
        <a:xfrm>
          <a:off x="2019300" y="18183860"/>
          <a:ext cx="889000" cy="61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71120</xdr:rowOff>
    </xdr:from>
    <xdr:to>
      <xdr:col>6</xdr:col>
      <xdr:colOff>38100</xdr:colOff>
      <xdr:row>106</xdr:row>
      <xdr:rowOff>1270</xdr:rowOff>
    </xdr:to>
    <xdr:sp macro="" textlink="">
      <xdr:nvSpPr>
        <xdr:cNvPr id="426" name="楕円 425">
          <a:extLst>
            <a:ext uri="{FF2B5EF4-FFF2-40B4-BE49-F238E27FC236}">
              <a16:creationId xmlns:a16="http://schemas.microsoft.com/office/drawing/2014/main" id="{D40A3BED-A032-4203-8EB5-00B3AA624651}"/>
            </a:ext>
          </a:extLst>
        </xdr:cNvPr>
        <xdr:cNvSpPr/>
      </xdr:nvSpPr>
      <xdr:spPr>
        <a:xfrm>
          <a:off x="1079500" y="1807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121920</xdr:rowOff>
    </xdr:from>
    <xdr:to>
      <xdr:col>10</xdr:col>
      <xdr:colOff>114300</xdr:colOff>
      <xdr:row>106</xdr:row>
      <xdr:rowOff>10160</xdr:rowOff>
    </xdr:to>
    <xdr:cxnSp macro="">
      <xdr:nvCxnSpPr>
        <xdr:cNvPr id="427" name="直線コネクタ 426">
          <a:extLst>
            <a:ext uri="{FF2B5EF4-FFF2-40B4-BE49-F238E27FC236}">
              <a16:creationId xmlns:a16="http://schemas.microsoft.com/office/drawing/2014/main" id="{D728F1B1-5248-40E8-8B34-91409911B719}"/>
            </a:ext>
          </a:extLst>
        </xdr:cNvPr>
        <xdr:cNvCxnSpPr/>
      </xdr:nvCxnSpPr>
      <xdr:spPr>
        <a:xfrm>
          <a:off x="1130300" y="18124170"/>
          <a:ext cx="8890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100</xdr:row>
      <xdr:rowOff>127635</xdr:rowOff>
    </xdr:from>
    <xdr:ext cx="405130" cy="259080"/>
    <xdr:sp macro="" textlink="">
      <xdr:nvSpPr>
        <xdr:cNvPr id="428" name="n_1aveValue【市民会館】&#10;有形固定資産減価償却率">
          <a:extLst>
            <a:ext uri="{FF2B5EF4-FFF2-40B4-BE49-F238E27FC236}">
              <a16:creationId xmlns:a16="http://schemas.microsoft.com/office/drawing/2014/main" id="{9C26BE09-9D9A-45F5-903F-AE0FE83BB053}"/>
            </a:ext>
          </a:extLst>
        </xdr:cNvPr>
        <xdr:cNvSpPr txBox="1"/>
      </xdr:nvSpPr>
      <xdr:spPr>
        <a:xfrm>
          <a:off x="3582035" y="172726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54.3</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100</xdr:row>
      <xdr:rowOff>125095</xdr:rowOff>
    </xdr:from>
    <xdr:ext cx="404495" cy="258445"/>
    <xdr:sp macro="" textlink="">
      <xdr:nvSpPr>
        <xdr:cNvPr id="429" name="n_2aveValue【市民会館】&#10;有形固定資産減価償却率">
          <a:extLst>
            <a:ext uri="{FF2B5EF4-FFF2-40B4-BE49-F238E27FC236}">
              <a16:creationId xmlns:a16="http://schemas.microsoft.com/office/drawing/2014/main" id="{ABC9FAF5-B27D-475F-96F3-AE87E40D0D19}"/>
            </a:ext>
          </a:extLst>
        </xdr:cNvPr>
        <xdr:cNvSpPr txBox="1"/>
      </xdr:nvSpPr>
      <xdr:spPr>
        <a:xfrm>
          <a:off x="2705735" y="1727009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54.2</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100</xdr:row>
      <xdr:rowOff>49530</xdr:rowOff>
    </xdr:from>
    <xdr:ext cx="404495" cy="259080"/>
    <xdr:sp macro="" textlink="">
      <xdr:nvSpPr>
        <xdr:cNvPr id="430" name="n_3aveValue【市民会館】&#10;有形固定資産減価償却率">
          <a:extLst>
            <a:ext uri="{FF2B5EF4-FFF2-40B4-BE49-F238E27FC236}">
              <a16:creationId xmlns:a16="http://schemas.microsoft.com/office/drawing/2014/main" id="{DFC8B8E5-7F81-4430-A8F7-18D963C383D1}"/>
            </a:ext>
          </a:extLst>
        </xdr:cNvPr>
        <xdr:cNvSpPr txBox="1"/>
      </xdr:nvSpPr>
      <xdr:spPr>
        <a:xfrm>
          <a:off x="1816735" y="1719453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50.9</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100</xdr:row>
      <xdr:rowOff>88900</xdr:rowOff>
    </xdr:from>
    <xdr:ext cx="404495" cy="258445"/>
    <xdr:sp macro="" textlink="">
      <xdr:nvSpPr>
        <xdr:cNvPr id="431" name="n_4aveValue【市民会館】&#10;有形固定資産減価償却率">
          <a:extLst>
            <a:ext uri="{FF2B5EF4-FFF2-40B4-BE49-F238E27FC236}">
              <a16:creationId xmlns:a16="http://schemas.microsoft.com/office/drawing/2014/main" id="{29B8100B-EE5A-4F5F-B2BB-6833C96121C2}"/>
            </a:ext>
          </a:extLst>
        </xdr:cNvPr>
        <xdr:cNvSpPr txBox="1"/>
      </xdr:nvSpPr>
      <xdr:spPr>
        <a:xfrm>
          <a:off x="927735" y="1723390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52.6</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107</xdr:row>
      <xdr:rowOff>1270</xdr:rowOff>
    </xdr:from>
    <xdr:ext cx="405130" cy="259080"/>
    <xdr:sp macro="" textlink="">
      <xdr:nvSpPr>
        <xdr:cNvPr id="432" name="n_1mainValue【市民会館】&#10;有形固定資産減価償却率">
          <a:extLst>
            <a:ext uri="{FF2B5EF4-FFF2-40B4-BE49-F238E27FC236}">
              <a16:creationId xmlns:a16="http://schemas.microsoft.com/office/drawing/2014/main" id="{C65FDFE4-43F9-43E4-9731-C11742E86AAA}"/>
            </a:ext>
          </a:extLst>
        </xdr:cNvPr>
        <xdr:cNvSpPr txBox="1"/>
      </xdr:nvSpPr>
      <xdr:spPr>
        <a:xfrm>
          <a:off x="3582035" y="183464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87.4</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106</xdr:row>
      <xdr:rowOff>113665</xdr:rowOff>
    </xdr:from>
    <xdr:ext cx="404495" cy="258445"/>
    <xdr:sp macro="" textlink="">
      <xdr:nvSpPr>
        <xdr:cNvPr id="433" name="n_2mainValue【市民会館】&#10;有形固定資産減価償却率">
          <a:extLst>
            <a:ext uri="{FF2B5EF4-FFF2-40B4-BE49-F238E27FC236}">
              <a16:creationId xmlns:a16="http://schemas.microsoft.com/office/drawing/2014/main" id="{1385C999-F6CD-48FC-85E0-7CF8D98B7899}"/>
            </a:ext>
          </a:extLst>
        </xdr:cNvPr>
        <xdr:cNvSpPr txBox="1"/>
      </xdr:nvSpPr>
      <xdr:spPr>
        <a:xfrm>
          <a:off x="2705735" y="1828736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84.8</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106</xdr:row>
      <xdr:rowOff>52070</xdr:rowOff>
    </xdr:from>
    <xdr:ext cx="404495" cy="258445"/>
    <xdr:sp macro="" textlink="">
      <xdr:nvSpPr>
        <xdr:cNvPr id="434" name="n_3mainValue【市民会館】&#10;有形固定資産減価償却率">
          <a:extLst>
            <a:ext uri="{FF2B5EF4-FFF2-40B4-BE49-F238E27FC236}">
              <a16:creationId xmlns:a16="http://schemas.microsoft.com/office/drawing/2014/main" id="{771BE5F7-B298-42E3-BD54-FC94B0D9EC10}"/>
            </a:ext>
          </a:extLst>
        </xdr:cNvPr>
        <xdr:cNvSpPr txBox="1"/>
      </xdr:nvSpPr>
      <xdr:spPr>
        <a:xfrm>
          <a:off x="1816735" y="1822577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82.1</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105</xdr:row>
      <xdr:rowOff>163830</xdr:rowOff>
    </xdr:from>
    <xdr:ext cx="404495" cy="259080"/>
    <xdr:sp macro="" textlink="">
      <xdr:nvSpPr>
        <xdr:cNvPr id="435" name="n_4mainValue【市民会館】&#10;有形固定資産減価償却率">
          <a:extLst>
            <a:ext uri="{FF2B5EF4-FFF2-40B4-BE49-F238E27FC236}">
              <a16:creationId xmlns:a16="http://schemas.microsoft.com/office/drawing/2014/main" id="{0E1EF065-390C-45B1-87B2-61A7D1B9F842}"/>
            </a:ext>
          </a:extLst>
        </xdr:cNvPr>
        <xdr:cNvSpPr txBox="1"/>
      </xdr:nvSpPr>
      <xdr:spPr>
        <a:xfrm>
          <a:off x="927735" y="1816608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6EB655BC-CFB1-4F39-9F9A-6B5182EFE8F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78D5960E-CF65-4727-B2DF-01627445E0E4}"/>
            </a:ext>
          </a:extLst>
        </xdr:cNvPr>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777B59EA-70E4-413A-B53F-8D5D9B3F7862}"/>
            </a:ext>
          </a:extLst>
        </xdr:cNvPr>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15/17</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CE8C37EC-64BC-460D-9D89-EFE1EDC511AD}"/>
            </a:ext>
          </a:extLst>
        </xdr:cNvPr>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ED7E7D3F-D981-410D-852C-2F7818ED9F5E}"/>
            </a:ext>
          </a:extLst>
        </xdr:cNvPr>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ED829213-0945-4227-B2B3-A110D2C72410}"/>
            </a:ext>
          </a:extLst>
        </xdr:cNvPr>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649AAA8C-F4CC-472C-8869-570CFED339BD}"/>
            </a:ext>
          </a:extLst>
        </xdr:cNvPr>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0.176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2FFC829F-7223-4ADB-846C-CAC5A5607AD3}"/>
            </a:ext>
          </a:extLst>
        </xdr:cNvPr>
        <xdr:cNvSpPr/>
      </xdr:nvSpPr>
      <xdr:spPr>
        <a:xfrm>
          <a:off x="6604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250" cy="225425"/>
    <xdr:sp macro="" textlink="">
      <xdr:nvSpPr>
        <xdr:cNvPr id="444" name="テキスト ボックス 443">
          <a:extLst>
            <a:ext uri="{FF2B5EF4-FFF2-40B4-BE49-F238E27FC236}">
              <a16:creationId xmlns:a16="http://schemas.microsoft.com/office/drawing/2014/main" id="{B856C08C-EB9E-4E6E-B338-D6BBB5A25A23}"/>
            </a:ext>
          </a:extLst>
        </xdr:cNvPr>
        <xdr:cNvSpPr txBox="1"/>
      </xdr:nvSpPr>
      <xdr:spPr>
        <a:xfrm>
          <a:off x="6565900" y="165735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DC426F00-E892-4E02-9888-50A65894F191}"/>
            </a:ext>
          </a:extLst>
        </xdr:cNvPr>
        <xdr:cNvCxnSpPr/>
      </xdr:nvCxnSpPr>
      <xdr:spPr>
        <a:xfrm>
          <a:off x="6604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35560</xdr:rowOff>
    </xdr:from>
    <xdr:to>
      <xdr:col>59</xdr:col>
      <xdr:colOff>50800</xdr:colOff>
      <xdr:row>109</xdr:row>
      <xdr:rowOff>35560</xdr:rowOff>
    </xdr:to>
    <xdr:cxnSp macro="">
      <xdr:nvCxnSpPr>
        <xdr:cNvPr id="446" name="直線コネクタ 445">
          <a:extLst>
            <a:ext uri="{FF2B5EF4-FFF2-40B4-BE49-F238E27FC236}">
              <a16:creationId xmlns:a16="http://schemas.microsoft.com/office/drawing/2014/main" id="{8A8EF0D6-86C6-40EF-98BF-E91FB5343002}"/>
            </a:ext>
          </a:extLst>
        </xdr:cNvPr>
        <xdr:cNvCxnSpPr/>
      </xdr:nvCxnSpPr>
      <xdr:spPr>
        <a:xfrm>
          <a:off x="6604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108</xdr:row>
      <xdr:rowOff>64770</xdr:rowOff>
    </xdr:from>
    <xdr:ext cx="466725" cy="258445"/>
    <xdr:sp macro="" textlink="">
      <xdr:nvSpPr>
        <xdr:cNvPr id="447" name="テキスト ボックス 446">
          <a:extLst>
            <a:ext uri="{FF2B5EF4-FFF2-40B4-BE49-F238E27FC236}">
              <a16:creationId xmlns:a16="http://schemas.microsoft.com/office/drawing/2014/main" id="{ADD4CE3D-922F-41BD-ABF1-695B98773A4C}"/>
            </a:ext>
          </a:extLst>
        </xdr:cNvPr>
        <xdr:cNvSpPr txBox="1"/>
      </xdr:nvSpPr>
      <xdr:spPr>
        <a:xfrm>
          <a:off x="6136640" y="1858137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107</xdr:row>
      <xdr:rowOff>52070</xdr:rowOff>
    </xdr:from>
    <xdr:to>
      <xdr:col>59</xdr:col>
      <xdr:colOff>50800</xdr:colOff>
      <xdr:row>107</xdr:row>
      <xdr:rowOff>52070</xdr:rowOff>
    </xdr:to>
    <xdr:cxnSp macro="">
      <xdr:nvCxnSpPr>
        <xdr:cNvPr id="448" name="直線コネクタ 447">
          <a:extLst>
            <a:ext uri="{FF2B5EF4-FFF2-40B4-BE49-F238E27FC236}">
              <a16:creationId xmlns:a16="http://schemas.microsoft.com/office/drawing/2014/main" id="{706EA531-D13A-4067-9FDB-EB6F4B2D1A7E}"/>
            </a:ext>
          </a:extLst>
        </xdr:cNvPr>
        <xdr:cNvCxnSpPr/>
      </xdr:nvCxnSpPr>
      <xdr:spPr>
        <a:xfrm>
          <a:off x="6604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106</xdr:row>
      <xdr:rowOff>80645</xdr:rowOff>
    </xdr:from>
    <xdr:ext cx="466725" cy="259080"/>
    <xdr:sp macro="" textlink="">
      <xdr:nvSpPr>
        <xdr:cNvPr id="449" name="テキスト ボックス 448">
          <a:extLst>
            <a:ext uri="{FF2B5EF4-FFF2-40B4-BE49-F238E27FC236}">
              <a16:creationId xmlns:a16="http://schemas.microsoft.com/office/drawing/2014/main" id="{12C754F7-0725-47C0-BD46-FF23E1042AC3}"/>
            </a:ext>
          </a:extLst>
        </xdr:cNvPr>
        <xdr:cNvSpPr txBox="1"/>
      </xdr:nvSpPr>
      <xdr:spPr>
        <a:xfrm>
          <a:off x="6136640" y="1825434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105</xdr:row>
      <xdr:rowOff>67945</xdr:rowOff>
    </xdr:from>
    <xdr:to>
      <xdr:col>59</xdr:col>
      <xdr:colOff>50800</xdr:colOff>
      <xdr:row>105</xdr:row>
      <xdr:rowOff>67945</xdr:rowOff>
    </xdr:to>
    <xdr:cxnSp macro="">
      <xdr:nvCxnSpPr>
        <xdr:cNvPr id="450" name="直線コネクタ 449">
          <a:extLst>
            <a:ext uri="{FF2B5EF4-FFF2-40B4-BE49-F238E27FC236}">
              <a16:creationId xmlns:a16="http://schemas.microsoft.com/office/drawing/2014/main" id="{D4EF3C7E-91C7-466E-B625-31C5FFCD56E1}"/>
            </a:ext>
          </a:extLst>
        </xdr:cNvPr>
        <xdr:cNvCxnSpPr/>
      </xdr:nvCxnSpPr>
      <xdr:spPr>
        <a:xfrm>
          <a:off x="6604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104</xdr:row>
      <xdr:rowOff>97790</xdr:rowOff>
    </xdr:from>
    <xdr:ext cx="466725" cy="258445"/>
    <xdr:sp macro="" textlink="">
      <xdr:nvSpPr>
        <xdr:cNvPr id="451" name="テキスト ボックス 450">
          <a:extLst>
            <a:ext uri="{FF2B5EF4-FFF2-40B4-BE49-F238E27FC236}">
              <a16:creationId xmlns:a16="http://schemas.microsoft.com/office/drawing/2014/main" id="{D7DAE7DE-1584-431A-A242-7D43BCD20E52}"/>
            </a:ext>
          </a:extLst>
        </xdr:cNvPr>
        <xdr:cNvSpPr txBox="1"/>
      </xdr:nvSpPr>
      <xdr:spPr>
        <a:xfrm>
          <a:off x="6136640" y="1792859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103</xdr:row>
      <xdr:rowOff>84455</xdr:rowOff>
    </xdr:from>
    <xdr:to>
      <xdr:col>59</xdr:col>
      <xdr:colOff>50800</xdr:colOff>
      <xdr:row>103</xdr:row>
      <xdr:rowOff>84455</xdr:rowOff>
    </xdr:to>
    <xdr:cxnSp macro="">
      <xdr:nvCxnSpPr>
        <xdr:cNvPr id="452" name="直線コネクタ 451">
          <a:extLst>
            <a:ext uri="{FF2B5EF4-FFF2-40B4-BE49-F238E27FC236}">
              <a16:creationId xmlns:a16="http://schemas.microsoft.com/office/drawing/2014/main" id="{20319839-9F88-4600-B2F7-5004FEDFCB74}"/>
            </a:ext>
          </a:extLst>
        </xdr:cNvPr>
        <xdr:cNvCxnSpPr/>
      </xdr:nvCxnSpPr>
      <xdr:spPr>
        <a:xfrm>
          <a:off x="6604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102</xdr:row>
      <xdr:rowOff>113665</xdr:rowOff>
    </xdr:from>
    <xdr:ext cx="466725" cy="258445"/>
    <xdr:sp macro="" textlink="">
      <xdr:nvSpPr>
        <xdr:cNvPr id="453" name="テキスト ボックス 452">
          <a:extLst>
            <a:ext uri="{FF2B5EF4-FFF2-40B4-BE49-F238E27FC236}">
              <a16:creationId xmlns:a16="http://schemas.microsoft.com/office/drawing/2014/main" id="{97861F0D-5597-46B7-98B6-4D5CB83ADD77}"/>
            </a:ext>
          </a:extLst>
        </xdr:cNvPr>
        <xdr:cNvSpPr txBox="1"/>
      </xdr:nvSpPr>
      <xdr:spPr>
        <a:xfrm>
          <a:off x="6136640" y="17601565"/>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101</xdr:row>
      <xdr:rowOff>100965</xdr:rowOff>
    </xdr:from>
    <xdr:to>
      <xdr:col>59</xdr:col>
      <xdr:colOff>50800</xdr:colOff>
      <xdr:row>101</xdr:row>
      <xdr:rowOff>100965</xdr:rowOff>
    </xdr:to>
    <xdr:cxnSp macro="">
      <xdr:nvCxnSpPr>
        <xdr:cNvPr id="454" name="直線コネクタ 453">
          <a:extLst>
            <a:ext uri="{FF2B5EF4-FFF2-40B4-BE49-F238E27FC236}">
              <a16:creationId xmlns:a16="http://schemas.microsoft.com/office/drawing/2014/main" id="{CEB8AA7D-3FD5-4C3D-842D-057FBA536BDE}"/>
            </a:ext>
          </a:extLst>
        </xdr:cNvPr>
        <xdr:cNvCxnSpPr/>
      </xdr:nvCxnSpPr>
      <xdr:spPr>
        <a:xfrm>
          <a:off x="6604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100</xdr:row>
      <xdr:rowOff>130175</xdr:rowOff>
    </xdr:from>
    <xdr:ext cx="466725" cy="259080"/>
    <xdr:sp macro="" textlink="">
      <xdr:nvSpPr>
        <xdr:cNvPr id="455" name="テキスト ボックス 454">
          <a:extLst>
            <a:ext uri="{FF2B5EF4-FFF2-40B4-BE49-F238E27FC236}">
              <a16:creationId xmlns:a16="http://schemas.microsoft.com/office/drawing/2014/main" id="{A181468C-2C97-49B8-B09A-7F640E974883}"/>
            </a:ext>
          </a:extLst>
        </xdr:cNvPr>
        <xdr:cNvSpPr txBox="1"/>
      </xdr:nvSpPr>
      <xdr:spPr>
        <a:xfrm>
          <a:off x="6136640" y="17275175"/>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99</xdr:row>
      <xdr:rowOff>116840</xdr:rowOff>
    </xdr:from>
    <xdr:to>
      <xdr:col>59</xdr:col>
      <xdr:colOff>50800</xdr:colOff>
      <xdr:row>99</xdr:row>
      <xdr:rowOff>116840</xdr:rowOff>
    </xdr:to>
    <xdr:cxnSp macro="">
      <xdr:nvCxnSpPr>
        <xdr:cNvPr id="456" name="直線コネクタ 455">
          <a:extLst>
            <a:ext uri="{FF2B5EF4-FFF2-40B4-BE49-F238E27FC236}">
              <a16:creationId xmlns:a16="http://schemas.microsoft.com/office/drawing/2014/main" id="{BFAD5BC2-3EAC-4DFE-BDB0-AA605F61A5CC}"/>
            </a:ext>
          </a:extLst>
        </xdr:cNvPr>
        <xdr:cNvCxnSpPr/>
      </xdr:nvCxnSpPr>
      <xdr:spPr>
        <a:xfrm>
          <a:off x="6604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98</xdr:row>
      <xdr:rowOff>146050</xdr:rowOff>
    </xdr:from>
    <xdr:ext cx="466725" cy="258445"/>
    <xdr:sp macro="" textlink="">
      <xdr:nvSpPr>
        <xdr:cNvPr id="457" name="テキスト ボックス 456">
          <a:extLst>
            <a:ext uri="{FF2B5EF4-FFF2-40B4-BE49-F238E27FC236}">
              <a16:creationId xmlns:a16="http://schemas.microsoft.com/office/drawing/2014/main" id="{864A0A83-C936-453F-9702-F0889F0365D8}"/>
            </a:ext>
          </a:extLst>
        </xdr:cNvPr>
        <xdr:cNvSpPr txBox="1"/>
      </xdr:nvSpPr>
      <xdr:spPr>
        <a:xfrm>
          <a:off x="6136640" y="1694815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29A2C4E5-0139-48CC-AF8F-A19EAFB01C6F}"/>
            </a:ext>
          </a:extLst>
        </xdr:cNvPr>
        <xdr:cNvCxnSpPr/>
      </xdr:nvCxnSpPr>
      <xdr:spPr>
        <a:xfrm>
          <a:off x="6604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96</xdr:row>
      <xdr:rowOff>162560</xdr:rowOff>
    </xdr:from>
    <xdr:ext cx="466725" cy="259080"/>
    <xdr:sp macro="" textlink="">
      <xdr:nvSpPr>
        <xdr:cNvPr id="459" name="テキスト ボックス 458">
          <a:extLst>
            <a:ext uri="{FF2B5EF4-FFF2-40B4-BE49-F238E27FC236}">
              <a16:creationId xmlns:a16="http://schemas.microsoft.com/office/drawing/2014/main" id="{6424A45D-7497-4393-A4C1-6A5EF8093F54}"/>
            </a:ext>
          </a:extLst>
        </xdr:cNvPr>
        <xdr:cNvSpPr txBox="1"/>
      </xdr:nvSpPr>
      <xdr:spPr>
        <a:xfrm>
          <a:off x="6136640" y="16621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ACFC4666-7C98-4496-BE76-67887FE0ABD5}"/>
            </a:ext>
          </a:extLst>
        </xdr:cNvPr>
        <xdr:cNvSpPr/>
      </xdr:nvSpPr>
      <xdr:spPr>
        <a:xfrm>
          <a:off x="6604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89535</xdr:rowOff>
    </xdr:from>
    <xdr:to>
      <xdr:col>54</xdr:col>
      <xdr:colOff>189865</xdr:colOff>
      <xdr:row>108</xdr:row>
      <xdr:rowOff>66675</xdr:rowOff>
    </xdr:to>
    <xdr:cxnSp macro="">
      <xdr:nvCxnSpPr>
        <xdr:cNvPr id="461" name="直線コネクタ 460">
          <a:extLst>
            <a:ext uri="{FF2B5EF4-FFF2-40B4-BE49-F238E27FC236}">
              <a16:creationId xmlns:a16="http://schemas.microsoft.com/office/drawing/2014/main" id="{9A1FAE4F-049C-48D5-B73E-5F1546032BC9}"/>
            </a:ext>
          </a:extLst>
        </xdr:cNvPr>
        <xdr:cNvCxnSpPr/>
      </xdr:nvCxnSpPr>
      <xdr:spPr>
        <a:xfrm flipV="1">
          <a:off x="10476865" y="17234535"/>
          <a:ext cx="0" cy="13487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70485</xdr:rowOff>
    </xdr:from>
    <xdr:ext cx="469900" cy="259080"/>
    <xdr:sp macro="" textlink="">
      <xdr:nvSpPr>
        <xdr:cNvPr id="462" name="【市民会館】&#10;一人当たり面積最小値テキスト">
          <a:extLst>
            <a:ext uri="{FF2B5EF4-FFF2-40B4-BE49-F238E27FC236}">
              <a16:creationId xmlns:a16="http://schemas.microsoft.com/office/drawing/2014/main" id="{1B7B16A0-5855-454F-96D5-AD3C39B75A0E}"/>
            </a:ext>
          </a:extLst>
        </xdr:cNvPr>
        <xdr:cNvSpPr txBox="1"/>
      </xdr:nvSpPr>
      <xdr:spPr>
        <a:xfrm>
          <a:off x="10515600" y="1858708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0.043</a:t>
          </a:r>
          <a:endParaRPr kumimoji="1" lang="ja-JP" altLang="en-US" sz="1000" b="1">
            <a:latin typeface="ＭＳ Ｐゴシック"/>
            <a:ea typeface="ＭＳ Ｐゴシック"/>
          </a:endParaRPr>
        </a:p>
      </xdr:txBody>
    </xdr:sp>
    <xdr:clientData/>
  </xdr:oneCellAnchor>
  <xdr:twoCellAnchor>
    <xdr:from>
      <xdr:col>54</xdr:col>
      <xdr:colOff>101600</xdr:colOff>
      <xdr:row>108</xdr:row>
      <xdr:rowOff>66675</xdr:rowOff>
    </xdr:from>
    <xdr:to>
      <xdr:col>55</xdr:col>
      <xdr:colOff>88900</xdr:colOff>
      <xdr:row>108</xdr:row>
      <xdr:rowOff>66675</xdr:rowOff>
    </xdr:to>
    <xdr:cxnSp macro="">
      <xdr:nvCxnSpPr>
        <xdr:cNvPr id="463" name="直線コネクタ 462">
          <a:extLst>
            <a:ext uri="{FF2B5EF4-FFF2-40B4-BE49-F238E27FC236}">
              <a16:creationId xmlns:a16="http://schemas.microsoft.com/office/drawing/2014/main" id="{B2044DDB-B5BB-4B45-A4C2-1EE9F21891BF}"/>
            </a:ext>
          </a:extLst>
        </xdr:cNvPr>
        <xdr:cNvCxnSpPr/>
      </xdr:nvCxnSpPr>
      <xdr:spPr>
        <a:xfrm>
          <a:off x="10388600" y="185832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36195</xdr:rowOff>
    </xdr:from>
    <xdr:ext cx="469900" cy="259080"/>
    <xdr:sp macro="" textlink="">
      <xdr:nvSpPr>
        <xdr:cNvPr id="464" name="【市民会館】&#10;一人当たり面積最大値テキスト">
          <a:extLst>
            <a:ext uri="{FF2B5EF4-FFF2-40B4-BE49-F238E27FC236}">
              <a16:creationId xmlns:a16="http://schemas.microsoft.com/office/drawing/2014/main" id="{056EC3E0-153C-4CF8-BB1D-51849722B3EF}"/>
            </a:ext>
          </a:extLst>
        </xdr:cNvPr>
        <xdr:cNvSpPr txBox="1"/>
      </xdr:nvSpPr>
      <xdr:spPr>
        <a:xfrm>
          <a:off x="10515600" y="170097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0.456</a:t>
          </a:r>
          <a:endParaRPr kumimoji="1" lang="ja-JP" altLang="en-US" sz="1000" b="1">
            <a:latin typeface="ＭＳ Ｐゴシック"/>
            <a:ea typeface="ＭＳ Ｐゴシック"/>
          </a:endParaRPr>
        </a:p>
      </xdr:txBody>
    </xdr:sp>
    <xdr:clientData/>
  </xdr:oneCellAnchor>
  <xdr:twoCellAnchor>
    <xdr:from>
      <xdr:col>54</xdr:col>
      <xdr:colOff>101600</xdr:colOff>
      <xdr:row>100</xdr:row>
      <xdr:rowOff>89535</xdr:rowOff>
    </xdr:from>
    <xdr:to>
      <xdr:col>55</xdr:col>
      <xdr:colOff>88900</xdr:colOff>
      <xdr:row>100</xdr:row>
      <xdr:rowOff>89535</xdr:rowOff>
    </xdr:to>
    <xdr:cxnSp macro="">
      <xdr:nvCxnSpPr>
        <xdr:cNvPr id="465" name="直線コネクタ 464">
          <a:extLst>
            <a:ext uri="{FF2B5EF4-FFF2-40B4-BE49-F238E27FC236}">
              <a16:creationId xmlns:a16="http://schemas.microsoft.com/office/drawing/2014/main" id="{DDDCE958-EB68-4553-B75B-AC27AB230EB9}"/>
            </a:ext>
          </a:extLst>
        </xdr:cNvPr>
        <xdr:cNvCxnSpPr/>
      </xdr:nvCxnSpPr>
      <xdr:spPr>
        <a:xfrm>
          <a:off x="10388600" y="172345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116840</xdr:rowOff>
    </xdr:from>
    <xdr:ext cx="469900" cy="259080"/>
    <xdr:sp macro="" textlink="">
      <xdr:nvSpPr>
        <xdr:cNvPr id="466" name="【市民会館】&#10;一人当たり面積平均値テキスト">
          <a:extLst>
            <a:ext uri="{FF2B5EF4-FFF2-40B4-BE49-F238E27FC236}">
              <a16:creationId xmlns:a16="http://schemas.microsoft.com/office/drawing/2014/main" id="{72DEB7D2-D08F-4D18-8245-5FFF0D95E729}"/>
            </a:ext>
          </a:extLst>
        </xdr:cNvPr>
        <xdr:cNvSpPr txBox="1"/>
      </xdr:nvSpPr>
      <xdr:spPr>
        <a:xfrm>
          <a:off x="10515600" y="1777619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0.229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104</xdr:row>
      <xdr:rowOff>93980</xdr:rowOff>
    </xdr:from>
    <xdr:to>
      <xdr:col>55</xdr:col>
      <xdr:colOff>50800</xdr:colOff>
      <xdr:row>105</xdr:row>
      <xdr:rowOff>24130</xdr:rowOff>
    </xdr:to>
    <xdr:sp macro="" textlink="">
      <xdr:nvSpPr>
        <xdr:cNvPr id="467" name="フローチャート: 判断 466">
          <a:extLst>
            <a:ext uri="{FF2B5EF4-FFF2-40B4-BE49-F238E27FC236}">
              <a16:creationId xmlns:a16="http://schemas.microsoft.com/office/drawing/2014/main" id="{6BFAA2B4-6E8B-41F0-A345-0D767F9F4AF7}"/>
            </a:ext>
          </a:extLst>
        </xdr:cNvPr>
        <xdr:cNvSpPr/>
      </xdr:nvSpPr>
      <xdr:spPr>
        <a:xfrm>
          <a:off x="104267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136525</xdr:rowOff>
    </xdr:from>
    <xdr:to>
      <xdr:col>50</xdr:col>
      <xdr:colOff>165100</xdr:colOff>
      <xdr:row>105</xdr:row>
      <xdr:rowOff>66675</xdr:rowOff>
    </xdr:to>
    <xdr:sp macro="" textlink="">
      <xdr:nvSpPr>
        <xdr:cNvPr id="468" name="フローチャート: 判断 467">
          <a:extLst>
            <a:ext uri="{FF2B5EF4-FFF2-40B4-BE49-F238E27FC236}">
              <a16:creationId xmlns:a16="http://schemas.microsoft.com/office/drawing/2014/main" id="{9C818247-F706-4B92-B020-8851B8535287}"/>
            </a:ext>
          </a:extLst>
        </xdr:cNvPr>
        <xdr:cNvSpPr/>
      </xdr:nvSpPr>
      <xdr:spPr>
        <a:xfrm>
          <a:off x="9588500" y="17967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146050</xdr:rowOff>
    </xdr:from>
    <xdr:to>
      <xdr:col>46</xdr:col>
      <xdr:colOff>38100</xdr:colOff>
      <xdr:row>105</xdr:row>
      <xdr:rowOff>76200</xdr:rowOff>
    </xdr:to>
    <xdr:sp macro="" textlink="">
      <xdr:nvSpPr>
        <xdr:cNvPr id="469" name="フローチャート: 判断 468">
          <a:extLst>
            <a:ext uri="{FF2B5EF4-FFF2-40B4-BE49-F238E27FC236}">
              <a16:creationId xmlns:a16="http://schemas.microsoft.com/office/drawing/2014/main" id="{CB200066-FFFC-45B4-8B7D-A7E1AF2260A4}"/>
            </a:ext>
          </a:extLst>
        </xdr:cNvPr>
        <xdr:cNvSpPr/>
      </xdr:nvSpPr>
      <xdr:spPr>
        <a:xfrm>
          <a:off x="8699500" y="1797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149225</xdr:rowOff>
    </xdr:from>
    <xdr:to>
      <xdr:col>41</xdr:col>
      <xdr:colOff>101600</xdr:colOff>
      <xdr:row>105</xdr:row>
      <xdr:rowOff>79375</xdr:rowOff>
    </xdr:to>
    <xdr:sp macro="" textlink="">
      <xdr:nvSpPr>
        <xdr:cNvPr id="470" name="フローチャート: 判断 469">
          <a:extLst>
            <a:ext uri="{FF2B5EF4-FFF2-40B4-BE49-F238E27FC236}">
              <a16:creationId xmlns:a16="http://schemas.microsoft.com/office/drawing/2014/main" id="{108E11AD-C132-4035-AE55-5B9F556F9E2C}"/>
            </a:ext>
          </a:extLst>
        </xdr:cNvPr>
        <xdr:cNvSpPr/>
      </xdr:nvSpPr>
      <xdr:spPr>
        <a:xfrm>
          <a:off x="7810500" y="1798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159385</xdr:rowOff>
    </xdr:from>
    <xdr:to>
      <xdr:col>36</xdr:col>
      <xdr:colOff>165100</xdr:colOff>
      <xdr:row>105</xdr:row>
      <xdr:rowOff>89535</xdr:rowOff>
    </xdr:to>
    <xdr:sp macro="" textlink="">
      <xdr:nvSpPr>
        <xdr:cNvPr id="471" name="フローチャート: 判断 470">
          <a:extLst>
            <a:ext uri="{FF2B5EF4-FFF2-40B4-BE49-F238E27FC236}">
              <a16:creationId xmlns:a16="http://schemas.microsoft.com/office/drawing/2014/main" id="{FE279FF0-E745-4A38-B636-5FF6B250B2F6}"/>
            </a:ext>
          </a:extLst>
        </xdr:cNvPr>
        <xdr:cNvSpPr/>
      </xdr:nvSpPr>
      <xdr:spPr>
        <a:xfrm>
          <a:off x="6921500" y="1799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16510</xdr:rowOff>
    </xdr:from>
    <xdr:ext cx="762000" cy="259080"/>
    <xdr:sp macro="" textlink="">
      <xdr:nvSpPr>
        <xdr:cNvPr id="472" name="テキスト ボックス 471">
          <a:extLst>
            <a:ext uri="{FF2B5EF4-FFF2-40B4-BE49-F238E27FC236}">
              <a16:creationId xmlns:a16="http://schemas.microsoft.com/office/drawing/2014/main" id="{1BCC40AD-9352-47AB-B1A9-E5E94307C6D3}"/>
            </a:ext>
          </a:extLst>
        </xdr:cNvPr>
        <xdr:cNvSpPr txBox="1"/>
      </xdr:nvSpPr>
      <xdr:spPr>
        <a:xfrm>
          <a:off x="10287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111</xdr:row>
      <xdr:rowOff>16510</xdr:rowOff>
    </xdr:from>
    <xdr:ext cx="762000" cy="259080"/>
    <xdr:sp macro="" textlink="">
      <xdr:nvSpPr>
        <xdr:cNvPr id="473" name="テキスト ボックス 472">
          <a:extLst>
            <a:ext uri="{FF2B5EF4-FFF2-40B4-BE49-F238E27FC236}">
              <a16:creationId xmlns:a16="http://schemas.microsoft.com/office/drawing/2014/main" id="{20AC3374-8100-4A00-B9E9-DD26F13471F5}"/>
            </a:ext>
          </a:extLst>
        </xdr:cNvPr>
        <xdr:cNvSpPr txBox="1"/>
      </xdr:nvSpPr>
      <xdr:spPr>
        <a:xfrm>
          <a:off x="944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111</xdr:row>
      <xdr:rowOff>16510</xdr:rowOff>
    </xdr:from>
    <xdr:ext cx="762000" cy="259080"/>
    <xdr:sp macro="" textlink="">
      <xdr:nvSpPr>
        <xdr:cNvPr id="474" name="テキスト ボックス 473">
          <a:extLst>
            <a:ext uri="{FF2B5EF4-FFF2-40B4-BE49-F238E27FC236}">
              <a16:creationId xmlns:a16="http://schemas.microsoft.com/office/drawing/2014/main" id="{F9CDFC3D-9A04-4AB1-BB41-EBE2D72CCF2B}"/>
            </a:ext>
          </a:extLst>
        </xdr:cNvPr>
        <xdr:cNvSpPr txBox="1"/>
      </xdr:nvSpPr>
      <xdr:spPr>
        <a:xfrm>
          <a:off x="855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111</xdr:row>
      <xdr:rowOff>16510</xdr:rowOff>
    </xdr:from>
    <xdr:ext cx="762000" cy="259080"/>
    <xdr:sp macro="" textlink="">
      <xdr:nvSpPr>
        <xdr:cNvPr id="475" name="テキスト ボックス 474">
          <a:extLst>
            <a:ext uri="{FF2B5EF4-FFF2-40B4-BE49-F238E27FC236}">
              <a16:creationId xmlns:a16="http://schemas.microsoft.com/office/drawing/2014/main" id="{4E65532C-A4C2-48C1-93F8-F52E30C6C168}"/>
            </a:ext>
          </a:extLst>
        </xdr:cNvPr>
        <xdr:cNvSpPr txBox="1"/>
      </xdr:nvSpPr>
      <xdr:spPr>
        <a:xfrm>
          <a:off x="767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111</xdr:row>
      <xdr:rowOff>16510</xdr:rowOff>
    </xdr:from>
    <xdr:ext cx="762000" cy="259080"/>
    <xdr:sp macro="" textlink="">
      <xdr:nvSpPr>
        <xdr:cNvPr id="476" name="テキスト ボックス 475">
          <a:extLst>
            <a:ext uri="{FF2B5EF4-FFF2-40B4-BE49-F238E27FC236}">
              <a16:creationId xmlns:a16="http://schemas.microsoft.com/office/drawing/2014/main" id="{CE564048-8F25-4DA6-BCBC-C18A21FE4AD8}"/>
            </a:ext>
          </a:extLst>
        </xdr:cNvPr>
        <xdr:cNvSpPr txBox="1"/>
      </xdr:nvSpPr>
      <xdr:spPr>
        <a:xfrm>
          <a:off x="678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107</xdr:row>
      <xdr:rowOff>111760</xdr:rowOff>
    </xdr:from>
    <xdr:to>
      <xdr:col>55</xdr:col>
      <xdr:colOff>50800</xdr:colOff>
      <xdr:row>108</xdr:row>
      <xdr:rowOff>41910</xdr:rowOff>
    </xdr:to>
    <xdr:sp macro="" textlink="">
      <xdr:nvSpPr>
        <xdr:cNvPr id="477" name="楕円 476">
          <a:extLst>
            <a:ext uri="{FF2B5EF4-FFF2-40B4-BE49-F238E27FC236}">
              <a16:creationId xmlns:a16="http://schemas.microsoft.com/office/drawing/2014/main" id="{E045B744-01B3-4BCA-A28F-4824E5AF0301}"/>
            </a:ext>
          </a:extLst>
        </xdr:cNvPr>
        <xdr:cNvSpPr/>
      </xdr:nvSpPr>
      <xdr:spPr>
        <a:xfrm>
          <a:off x="10426700" y="18456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26670</xdr:rowOff>
    </xdr:from>
    <xdr:ext cx="469900" cy="259080"/>
    <xdr:sp macro="" textlink="">
      <xdr:nvSpPr>
        <xdr:cNvPr id="478" name="【市民会館】&#10;一人当たり面積該当値テキスト">
          <a:extLst>
            <a:ext uri="{FF2B5EF4-FFF2-40B4-BE49-F238E27FC236}">
              <a16:creationId xmlns:a16="http://schemas.microsoft.com/office/drawing/2014/main" id="{C173960A-054D-40E4-9376-C51DD8F4B064}"/>
            </a:ext>
          </a:extLst>
        </xdr:cNvPr>
        <xdr:cNvSpPr txBox="1"/>
      </xdr:nvSpPr>
      <xdr:spPr>
        <a:xfrm>
          <a:off x="10515600" y="183718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0.066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107</xdr:row>
      <xdr:rowOff>114935</xdr:rowOff>
    </xdr:from>
    <xdr:to>
      <xdr:col>50</xdr:col>
      <xdr:colOff>165100</xdr:colOff>
      <xdr:row>108</xdr:row>
      <xdr:rowOff>45085</xdr:rowOff>
    </xdr:to>
    <xdr:sp macro="" textlink="">
      <xdr:nvSpPr>
        <xdr:cNvPr id="479" name="楕円 478">
          <a:extLst>
            <a:ext uri="{FF2B5EF4-FFF2-40B4-BE49-F238E27FC236}">
              <a16:creationId xmlns:a16="http://schemas.microsoft.com/office/drawing/2014/main" id="{72F4767E-CE4B-42FB-AFE8-3155E03798DF}"/>
            </a:ext>
          </a:extLst>
        </xdr:cNvPr>
        <xdr:cNvSpPr/>
      </xdr:nvSpPr>
      <xdr:spPr>
        <a:xfrm>
          <a:off x="9588500" y="18460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162560</xdr:rowOff>
    </xdr:from>
    <xdr:to>
      <xdr:col>55</xdr:col>
      <xdr:colOff>0</xdr:colOff>
      <xdr:row>107</xdr:row>
      <xdr:rowOff>166370</xdr:rowOff>
    </xdr:to>
    <xdr:cxnSp macro="">
      <xdr:nvCxnSpPr>
        <xdr:cNvPr id="480" name="直線コネクタ 479">
          <a:extLst>
            <a:ext uri="{FF2B5EF4-FFF2-40B4-BE49-F238E27FC236}">
              <a16:creationId xmlns:a16="http://schemas.microsoft.com/office/drawing/2014/main" id="{C8468EE1-B36B-4DC0-A6B4-BC3DFDA05FE3}"/>
            </a:ext>
          </a:extLst>
        </xdr:cNvPr>
        <xdr:cNvCxnSpPr/>
      </xdr:nvCxnSpPr>
      <xdr:spPr>
        <a:xfrm flipV="1">
          <a:off x="9639300" y="18507710"/>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118745</xdr:rowOff>
    </xdr:from>
    <xdr:to>
      <xdr:col>46</xdr:col>
      <xdr:colOff>38100</xdr:colOff>
      <xdr:row>108</xdr:row>
      <xdr:rowOff>48895</xdr:rowOff>
    </xdr:to>
    <xdr:sp macro="" textlink="">
      <xdr:nvSpPr>
        <xdr:cNvPr id="481" name="楕円 480">
          <a:extLst>
            <a:ext uri="{FF2B5EF4-FFF2-40B4-BE49-F238E27FC236}">
              <a16:creationId xmlns:a16="http://schemas.microsoft.com/office/drawing/2014/main" id="{DD397734-E8B9-4F19-8852-1B5972FA635C}"/>
            </a:ext>
          </a:extLst>
        </xdr:cNvPr>
        <xdr:cNvSpPr/>
      </xdr:nvSpPr>
      <xdr:spPr>
        <a:xfrm>
          <a:off x="8699500" y="1846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166370</xdr:rowOff>
    </xdr:from>
    <xdr:to>
      <xdr:col>50</xdr:col>
      <xdr:colOff>114300</xdr:colOff>
      <xdr:row>107</xdr:row>
      <xdr:rowOff>169545</xdr:rowOff>
    </xdr:to>
    <xdr:cxnSp macro="">
      <xdr:nvCxnSpPr>
        <xdr:cNvPr id="482" name="直線コネクタ 481">
          <a:extLst>
            <a:ext uri="{FF2B5EF4-FFF2-40B4-BE49-F238E27FC236}">
              <a16:creationId xmlns:a16="http://schemas.microsoft.com/office/drawing/2014/main" id="{66FB698B-4A12-4924-8EC1-2436AFEAB42E}"/>
            </a:ext>
          </a:extLst>
        </xdr:cNvPr>
        <xdr:cNvCxnSpPr/>
      </xdr:nvCxnSpPr>
      <xdr:spPr>
        <a:xfrm flipV="1">
          <a:off x="8750300" y="1851152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125095</xdr:rowOff>
    </xdr:from>
    <xdr:to>
      <xdr:col>41</xdr:col>
      <xdr:colOff>101600</xdr:colOff>
      <xdr:row>108</xdr:row>
      <xdr:rowOff>55245</xdr:rowOff>
    </xdr:to>
    <xdr:sp macro="" textlink="">
      <xdr:nvSpPr>
        <xdr:cNvPr id="483" name="楕円 482">
          <a:extLst>
            <a:ext uri="{FF2B5EF4-FFF2-40B4-BE49-F238E27FC236}">
              <a16:creationId xmlns:a16="http://schemas.microsoft.com/office/drawing/2014/main" id="{24402431-3EDF-42D9-B6C6-F42F17961FC6}"/>
            </a:ext>
          </a:extLst>
        </xdr:cNvPr>
        <xdr:cNvSpPr/>
      </xdr:nvSpPr>
      <xdr:spPr>
        <a:xfrm>
          <a:off x="7810500" y="18470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169545</xdr:rowOff>
    </xdr:from>
    <xdr:to>
      <xdr:col>45</xdr:col>
      <xdr:colOff>177800</xdr:colOff>
      <xdr:row>108</xdr:row>
      <xdr:rowOff>4445</xdr:rowOff>
    </xdr:to>
    <xdr:cxnSp macro="">
      <xdr:nvCxnSpPr>
        <xdr:cNvPr id="484" name="直線コネクタ 483">
          <a:extLst>
            <a:ext uri="{FF2B5EF4-FFF2-40B4-BE49-F238E27FC236}">
              <a16:creationId xmlns:a16="http://schemas.microsoft.com/office/drawing/2014/main" id="{D88F2CBE-AB03-480B-85EF-38A7DACEF59E}"/>
            </a:ext>
          </a:extLst>
        </xdr:cNvPr>
        <xdr:cNvCxnSpPr/>
      </xdr:nvCxnSpPr>
      <xdr:spPr>
        <a:xfrm flipV="1">
          <a:off x="7861300" y="18514695"/>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128270</xdr:rowOff>
    </xdr:from>
    <xdr:to>
      <xdr:col>36</xdr:col>
      <xdr:colOff>165100</xdr:colOff>
      <xdr:row>108</xdr:row>
      <xdr:rowOff>58420</xdr:rowOff>
    </xdr:to>
    <xdr:sp macro="" textlink="">
      <xdr:nvSpPr>
        <xdr:cNvPr id="485" name="楕円 484">
          <a:extLst>
            <a:ext uri="{FF2B5EF4-FFF2-40B4-BE49-F238E27FC236}">
              <a16:creationId xmlns:a16="http://schemas.microsoft.com/office/drawing/2014/main" id="{F3A1FCE0-5717-4F03-AD6E-3C97C6C8F9B2}"/>
            </a:ext>
          </a:extLst>
        </xdr:cNvPr>
        <xdr:cNvSpPr/>
      </xdr:nvSpPr>
      <xdr:spPr>
        <a:xfrm>
          <a:off x="6921500" y="1847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4445</xdr:rowOff>
    </xdr:from>
    <xdr:to>
      <xdr:col>41</xdr:col>
      <xdr:colOff>50800</xdr:colOff>
      <xdr:row>108</xdr:row>
      <xdr:rowOff>7620</xdr:rowOff>
    </xdr:to>
    <xdr:cxnSp macro="">
      <xdr:nvCxnSpPr>
        <xdr:cNvPr id="486" name="直線コネクタ 485">
          <a:extLst>
            <a:ext uri="{FF2B5EF4-FFF2-40B4-BE49-F238E27FC236}">
              <a16:creationId xmlns:a16="http://schemas.microsoft.com/office/drawing/2014/main" id="{9E710D29-D0A7-4FA6-87B4-8EED8C6B4EB0}"/>
            </a:ext>
          </a:extLst>
        </xdr:cNvPr>
        <xdr:cNvCxnSpPr/>
      </xdr:nvCxnSpPr>
      <xdr:spPr>
        <a:xfrm flipV="1">
          <a:off x="6972300" y="1852104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103</xdr:row>
      <xdr:rowOff>83185</xdr:rowOff>
    </xdr:from>
    <xdr:ext cx="469900" cy="259080"/>
    <xdr:sp macro="" textlink="">
      <xdr:nvSpPr>
        <xdr:cNvPr id="487" name="n_1aveValue【市民会館】&#10;一人当たり面積">
          <a:extLst>
            <a:ext uri="{FF2B5EF4-FFF2-40B4-BE49-F238E27FC236}">
              <a16:creationId xmlns:a16="http://schemas.microsoft.com/office/drawing/2014/main" id="{BAAD8F85-D311-42F0-A212-AA397027B384}"/>
            </a:ext>
          </a:extLst>
        </xdr:cNvPr>
        <xdr:cNvSpPr txBox="1"/>
      </xdr:nvSpPr>
      <xdr:spPr>
        <a:xfrm>
          <a:off x="9391650" y="1774253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0.216</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103</xdr:row>
      <xdr:rowOff>92710</xdr:rowOff>
    </xdr:from>
    <xdr:ext cx="469265" cy="259080"/>
    <xdr:sp macro="" textlink="">
      <xdr:nvSpPr>
        <xdr:cNvPr id="488" name="n_2aveValue【市民会館】&#10;一人当たり面積">
          <a:extLst>
            <a:ext uri="{FF2B5EF4-FFF2-40B4-BE49-F238E27FC236}">
              <a16:creationId xmlns:a16="http://schemas.microsoft.com/office/drawing/2014/main" id="{0E90F101-F376-4294-9147-07D6F5108D93}"/>
            </a:ext>
          </a:extLst>
        </xdr:cNvPr>
        <xdr:cNvSpPr txBox="1"/>
      </xdr:nvSpPr>
      <xdr:spPr>
        <a:xfrm>
          <a:off x="8515350" y="1775206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0.213</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103</xdr:row>
      <xdr:rowOff>95885</xdr:rowOff>
    </xdr:from>
    <xdr:ext cx="469265" cy="259080"/>
    <xdr:sp macro="" textlink="">
      <xdr:nvSpPr>
        <xdr:cNvPr id="489" name="n_3aveValue【市民会館】&#10;一人当たり面積">
          <a:extLst>
            <a:ext uri="{FF2B5EF4-FFF2-40B4-BE49-F238E27FC236}">
              <a16:creationId xmlns:a16="http://schemas.microsoft.com/office/drawing/2014/main" id="{34FFBAC4-1BB0-4242-9497-7826F124BBAA}"/>
            </a:ext>
          </a:extLst>
        </xdr:cNvPr>
        <xdr:cNvSpPr txBox="1"/>
      </xdr:nvSpPr>
      <xdr:spPr>
        <a:xfrm>
          <a:off x="7626350" y="1775523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0.212</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103</xdr:row>
      <xdr:rowOff>106045</xdr:rowOff>
    </xdr:from>
    <xdr:ext cx="469265" cy="259080"/>
    <xdr:sp macro="" textlink="">
      <xdr:nvSpPr>
        <xdr:cNvPr id="490" name="n_4aveValue【市民会館】&#10;一人当たり面積">
          <a:extLst>
            <a:ext uri="{FF2B5EF4-FFF2-40B4-BE49-F238E27FC236}">
              <a16:creationId xmlns:a16="http://schemas.microsoft.com/office/drawing/2014/main" id="{00AA46DC-BA41-4ED4-B5B0-CE8D7206EFF4}"/>
            </a:ext>
          </a:extLst>
        </xdr:cNvPr>
        <xdr:cNvSpPr txBox="1"/>
      </xdr:nvSpPr>
      <xdr:spPr>
        <a:xfrm>
          <a:off x="6737350" y="1776539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0.209</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108</xdr:row>
      <xdr:rowOff>36195</xdr:rowOff>
    </xdr:from>
    <xdr:ext cx="469900" cy="259080"/>
    <xdr:sp macro="" textlink="">
      <xdr:nvSpPr>
        <xdr:cNvPr id="491" name="n_1mainValue【市民会館】&#10;一人当たり面積">
          <a:extLst>
            <a:ext uri="{FF2B5EF4-FFF2-40B4-BE49-F238E27FC236}">
              <a16:creationId xmlns:a16="http://schemas.microsoft.com/office/drawing/2014/main" id="{52F3BA0C-BE93-4AB2-8543-676A62BEC3F8}"/>
            </a:ext>
          </a:extLst>
        </xdr:cNvPr>
        <xdr:cNvSpPr txBox="1"/>
      </xdr:nvSpPr>
      <xdr:spPr>
        <a:xfrm>
          <a:off x="9391650" y="185527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0.065</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108</xdr:row>
      <xdr:rowOff>40640</xdr:rowOff>
    </xdr:from>
    <xdr:ext cx="469265" cy="258445"/>
    <xdr:sp macro="" textlink="">
      <xdr:nvSpPr>
        <xdr:cNvPr id="492" name="n_2mainValue【市民会館】&#10;一人当たり面積">
          <a:extLst>
            <a:ext uri="{FF2B5EF4-FFF2-40B4-BE49-F238E27FC236}">
              <a16:creationId xmlns:a16="http://schemas.microsoft.com/office/drawing/2014/main" id="{B314DA0D-B099-47E9-AB24-E3ED56504C37}"/>
            </a:ext>
          </a:extLst>
        </xdr:cNvPr>
        <xdr:cNvSpPr txBox="1"/>
      </xdr:nvSpPr>
      <xdr:spPr>
        <a:xfrm>
          <a:off x="8515350" y="1855724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0.064</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108</xdr:row>
      <xdr:rowOff>46355</xdr:rowOff>
    </xdr:from>
    <xdr:ext cx="469265" cy="259080"/>
    <xdr:sp macro="" textlink="">
      <xdr:nvSpPr>
        <xdr:cNvPr id="493" name="n_3mainValue【市民会館】&#10;一人当たり面積">
          <a:extLst>
            <a:ext uri="{FF2B5EF4-FFF2-40B4-BE49-F238E27FC236}">
              <a16:creationId xmlns:a16="http://schemas.microsoft.com/office/drawing/2014/main" id="{2C9DD446-29B2-4D2F-B53A-E4DB29C12FC8}"/>
            </a:ext>
          </a:extLst>
        </xdr:cNvPr>
        <xdr:cNvSpPr txBox="1"/>
      </xdr:nvSpPr>
      <xdr:spPr>
        <a:xfrm>
          <a:off x="7626350" y="1856295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0.062</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108</xdr:row>
      <xdr:rowOff>49530</xdr:rowOff>
    </xdr:from>
    <xdr:ext cx="469265" cy="259080"/>
    <xdr:sp macro="" textlink="">
      <xdr:nvSpPr>
        <xdr:cNvPr id="494" name="n_4mainValue【市民会館】&#10;一人当たり面積">
          <a:extLst>
            <a:ext uri="{FF2B5EF4-FFF2-40B4-BE49-F238E27FC236}">
              <a16:creationId xmlns:a16="http://schemas.microsoft.com/office/drawing/2014/main" id="{2A12D856-43EF-4F50-9539-4312C0E2F44C}"/>
            </a:ext>
          </a:extLst>
        </xdr:cNvPr>
        <xdr:cNvSpPr txBox="1"/>
      </xdr:nvSpPr>
      <xdr:spPr>
        <a:xfrm>
          <a:off x="6737350" y="1856613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0.061</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7419B403-8BD7-45E3-8610-C36D7A3684A6}"/>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049C007E-A134-4318-858B-5D013F26A676}"/>
            </a:ext>
          </a:extLst>
        </xdr:cNvPr>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0B041ECF-BA4B-4BC4-9471-C5D4208CA2C7}"/>
            </a:ext>
          </a:extLst>
        </xdr:cNvPr>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E2305427-8449-4915-9B14-3BBB011A1402}"/>
            </a:ext>
          </a:extLst>
        </xdr:cNvPr>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AE69B97E-EED5-4D57-888D-41098A55E39B}"/>
            </a:ext>
          </a:extLst>
        </xdr:cNvPr>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500722B4-D1FD-4A3A-963C-4D0EF7E9269B}"/>
            </a:ext>
          </a:extLst>
        </xdr:cNvPr>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C4ADD903-F11E-490C-8D45-13B8460095FA}"/>
            </a:ext>
          </a:extLst>
        </xdr:cNvPr>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5E850090-0E8B-45A6-9F73-06922AAF7991}"/>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503" name="正方形/長方形 502">
          <a:extLst>
            <a:ext uri="{FF2B5EF4-FFF2-40B4-BE49-F238E27FC236}">
              <a16:creationId xmlns:a16="http://schemas.microsoft.com/office/drawing/2014/main" id="{30F950B0-DB8B-406C-8E9A-DA64856562A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4" name="正方形/長方形 503">
          <a:extLst>
            <a:ext uri="{FF2B5EF4-FFF2-40B4-BE49-F238E27FC236}">
              <a16:creationId xmlns:a16="http://schemas.microsoft.com/office/drawing/2014/main" id="{04073EB6-E933-40D5-A639-635195C0EFD4}"/>
            </a:ext>
          </a:extLst>
        </xdr:cNvPr>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5" name="正方形/長方形 504">
          <a:extLst>
            <a:ext uri="{FF2B5EF4-FFF2-40B4-BE49-F238E27FC236}">
              <a16:creationId xmlns:a16="http://schemas.microsoft.com/office/drawing/2014/main" id="{148417B3-F750-4602-ADBC-64CBA96426B0}"/>
            </a:ext>
          </a:extLst>
        </xdr:cNvPr>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6" name="正方形/長方形 505">
          <a:extLst>
            <a:ext uri="{FF2B5EF4-FFF2-40B4-BE49-F238E27FC236}">
              <a16:creationId xmlns:a16="http://schemas.microsoft.com/office/drawing/2014/main" id="{98592224-ED1B-4AE0-8625-A29E01B7CDF2}"/>
            </a:ext>
          </a:extLst>
        </xdr:cNvPr>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07" name="正方形/長方形 506">
          <a:extLst>
            <a:ext uri="{FF2B5EF4-FFF2-40B4-BE49-F238E27FC236}">
              <a16:creationId xmlns:a16="http://schemas.microsoft.com/office/drawing/2014/main" id="{81B58FFD-8482-46DA-9A0A-181B3C9BA570}"/>
            </a:ext>
          </a:extLst>
        </xdr:cNvPr>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82,058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8" name="正方形/長方形 507">
          <a:extLst>
            <a:ext uri="{FF2B5EF4-FFF2-40B4-BE49-F238E27FC236}">
              <a16:creationId xmlns:a16="http://schemas.microsoft.com/office/drawing/2014/main" id="{AD13247E-03B8-4AED-981E-5F1A46C26867}"/>
            </a:ext>
          </a:extLst>
        </xdr:cNvPr>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09" name="正方形/長方形 508">
          <a:extLst>
            <a:ext uri="{FF2B5EF4-FFF2-40B4-BE49-F238E27FC236}">
              <a16:creationId xmlns:a16="http://schemas.microsoft.com/office/drawing/2014/main" id="{B96C3E7A-3891-48A2-96A6-6E23D2BCAA43}"/>
            </a:ext>
          </a:extLst>
        </xdr:cNvPr>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80,122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10" name="正方形/長方形 509">
          <a:extLst>
            <a:ext uri="{FF2B5EF4-FFF2-40B4-BE49-F238E27FC236}">
              <a16:creationId xmlns:a16="http://schemas.microsoft.com/office/drawing/2014/main" id="{BFB0AD94-2573-40BF-889D-5DA553EF5C93}"/>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511" name="正方形/長方形 510">
          <a:extLst>
            <a:ext uri="{FF2B5EF4-FFF2-40B4-BE49-F238E27FC236}">
              <a16:creationId xmlns:a16="http://schemas.microsoft.com/office/drawing/2014/main" id="{8812E512-A9D1-435B-941D-E569D023501A}"/>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2" name="正方形/長方形 511">
          <a:extLst>
            <a:ext uri="{FF2B5EF4-FFF2-40B4-BE49-F238E27FC236}">
              <a16:creationId xmlns:a16="http://schemas.microsoft.com/office/drawing/2014/main" id="{52242FB5-2BF2-424F-9DC4-B7D2E229B08C}"/>
            </a:ext>
          </a:extLst>
        </xdr:cNvPr>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3" name="正方形/長方形 512">
          <a:extLst>
            <a:ext uri="{FF2B5EF4-FFF2-40B4-BE49-F238E27FC236}">
              <a16:creationId xmlns:a16="http://schemas.microsoft.com/office/drawing/2014/main" id="{A8BD1F97-FF97-4BDE-BCB7-03DCAD57B525}"/>
            </a:ext>
          </a:extLst>
        </xdr:cNvPr>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4" name="正方形/長方形 513">
          <a:extLst>
            <a:ext uri="{FF2B5EF4-FFF2-40B4-BE49-F238E27FC236}">
              <a16:creationId xmlns:a16="http://schemas.microsoft.com/office/drawing/2014/main" id="{03643228-080C-473F-B7AF-03E4BD36C4C5}"/>
            </a:ext>
          </a:extLst>
        </xdr:cNvPr>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5" name="正方形/長方形 514">
          <a:extLst>
            <a:ext uri="{FF2B5EF4-FFF2-40B4-BE49-F238E27FC236}">
              <a16:creationId xmlns:a16="http://schemas.microsoft.com/office/drawing/2014/main" id="{30340D3B-7597-4700-8F0B-5912B94D8E91}"/>
            </a:ext>
          </a:extLst>
        </xdr:cNvPr>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6" name="正方形/長方形 515">
          <a:extLst>
            <a:ext uri="{FF2B5EF4-FFF2-40B4-BE49-F238E27FC236}">
              <a16:creationId xmlns:a16="http://schemas.microsoft.com/office/drawing/2014/main" id="{78F1539C-8497-4EFA-83A4-37C9976B4CCD}"/>
            </a:ext>
          </a:extLst>
        </xdr:cNvPr>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7" name="正方形/長方形 516">
          <a:extLst>
            <a:ext uri="{FF2B5EF4-FFF2-40B4-BE49-F238E27FC236}">
              <a16:creationId xmlns:a16="http://schemas.microsoft.com/office/drawing/2014/main" id="{59EE8EA7-5421-4A6B-990F-21DCBEB4C5E6}"/>
            </a:ext>
          </a:extLst>
        </xdr:cNvPr>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8" name="正方形/長方形 517">
          <a:extLst>
            <a:ext uri="{FF2B5EF4-FFF2-40B4-BE49-F238E27FC236}">
              <a16:creationId xmlns:a16="http://schemas.microsoft.com/office/drawing/2014/main" id="{8EB96EBC-4651-4CCD-9236-4612478AE639}"/>
            </a:ext>
          </a:extLst>
        </xdr:cNvPr>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7815" cy="225425"/>
    <xdr:sp macro="" textlink="">
      <xdr:nvSpPr>
        <xdr:cNvPr id="519" name="テキスト ボックス 518">
          <a:extLst>
            <a:ext uri="{FF2B5EF4-FFF2-40B4-BE49-F238E27FC236}">
              <a16:creationId xmlns:a16="http://schemas.microsoft.com/office/drawing/2014/main" id="{08F3727D-D872-44FA-B97A-1797BCD22450}"/>
            </a:ext>
          </a:extLst>
        </xdr:cNvPr>
        <xdr:cNvSpPr txBox="1"/>
      </xdr:nvSpPr>
      <xdr:spPr>
        <a:xfrm>
          <a:off x="12407900" y="89535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0" name="直線コネクタ 519">
          <a:extLst>
            <a:ext uri="{FF2B5EF4-FFF2-40B4-BE49-F238E27FC236}">
              <a16:creationId xmlns:a16="http://schemas.microsoft.com/office/drawing/2014/main" id="{2B5456ED-3AC5-4F38-AAC8-10E57C60D8B3}"/>
            </a:ext>
          </a:extLst>
        </xdr:cNvPr>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65</xdr:row>
      <xdr:rowOff>143510</xdr:rowOff>
    </xdr:from>
    <xdr:ext cx="466725" cy="258445"/>
    <xdr:sp macro="" textlink="">
      <xdr:nvSpPr>
        <xdr:cNvPr id="521" name="テキスト ボックス 520">
          <a:extLst>
            <a:ext uri="{FF2B5EF4-FFF2-40B4-BE49-F238E27FC236}">
              <a16:creationId xmlns:a16="http://schemas.microsoft.com/office/drawing/2014/main" id="{4F169B0C-02F8-41B3-AD7B-6A9752236415}"/>
            </a:ext>
          </a:extLst>
        </xdr:cNvPr>
        <xdr:cNvSpPr txBox="1"/>
      </xdr:nvSpPr>
      <xdr:spPr>
        <a:xfrm>
          <a:off x="11978640" y="11287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2" name="直線コネクタ 521">
          <a:extLst>
            <a:ext uri="{FF2B5EF4-FFF2-40B4-BE49-F238E27FC236}">
              <a16:creationId xmlns:a16="http://schemas.microsoft.com/office/drawing/2014/main" id="{89F20BCB-2CDC-4549-8C88-89AAAF945D3B}"/>
            </a:ext>
          </a:extLst>
        </xdr:cNvPr>
        <xdr:cNvCxnSpPr/>
      </xdr:nvCxnSpPr>
      <xdr:spPr>
        <a:xfrm>
          <a:off x="12446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63</xdr:row>
      <xdr:rowOff>105410</xdr:rowOff>
    </xdr:from>
    <xdr:ext cx="466725" cy="259080"/>
    <xdr:sp macro="" textlink="">
      <xdr:nvSpPr>
        <xdr:cNvPr id="523" name="テキスト ボックス 522">
          <a:extLst>
            <a:ext uri="{FF2B5EF4-FFF2-40B4-BE49-F238E27FC236}">
              <a16:creationId xmlns:a16="http://schemas.microsoft.com/office/drawing/2014/main" id="{2551129C-51E9-4F05-8484-39F48A7552E6}"/>
            </a:ext>
          </a:extLst>
        </xdr:cNvPr>
        <xdr:cNvSpPr txBox="1"/>
      </xdr:nvSpPr>
      <xdr:spPr>
        <a:xfrm>
          <a:off x="11978640" y="10906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4" name="直線コネクタ 523">
          <a:extLst>
            <a:ext uri="{FF2B5EF4-FFF2-40B4-BE49-F238E27FC236}">
              <a16:creationId xmlns:a16="http://schemas.microsoft.com/office/drawing/2014/main" id="{55106711-26FA-4A31-96F1-65996A60984D}"/>
            </a:ext>
          </a:extLst>
        </xdr:cNvPr>
        <xdr:cNvCxnSpPr/>
      </xdr:nvCxnSpPr>
      <xdr:spPr>
        <a:xfrm>
          <a:off x="12446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61</xdr:row>
      <xdr:rowOff>67310</xdr:rowOff>
    </xdr:from>
    <xdr:ext cx="403225" cy="259080"/>
    <xdr:sp macro="" textlink="">
      <xdr:nvSpPr>
        <xdr:cNvPr id="525" name="テキスト ボックス 524">
          <a:extLst>
            <a:ext uri="{FF2B5EF4-FFF2-40B4-BE49-F238E27FC236}">
              <a16:creationId xmlns:a16="http://schemas.microsoft.com/office/drawing/2014/main" id="{65755FA0-72D0-4CE6-9473-B8A9F3318D93}"/>
            </a:ext>
          </a:extLst>
        </xdr:cNvPr>
        <xdr:cNvSpPr txBox="1"/>
      </xdr:nvSpPr>
      <xdr:spPr>
        <a:xfrm>
          <a:off x="12042775" y="1052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6" name="直線コネクタ 525">
          <a:extLst>
            <a:ext uri="{FF2B5EF4-FFF2-40B4-BE49-F238E27FC236}">
              <a16:creationId xmlns:a16="http://schemas.microsoft.com/office/drawing/2014/main" id="{D7E271FA-2967-4339-BB06-DC4A49D91FD4}"/>
            </a:ext>
          </a:extLst>
        </xdr:cNvPr>
        <xdr:cNvCxnSpPr/>
      </xdr:nvCxnSpPr>
      <xdr:spPr>
        <a:xfrm>
          <a:off x="12446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59</xdr:row>
      <xdr:rowOff>29210</xdr:rowOff>
    </xdr:from>
    <xdr:ext cx="403225" cy="258445"/>
    <xdr:sp macro="" textlink="">
      <xdr:nvSpPr>
        <xdr:cNvPr id="527" name="テキスト ボックス 526">
          <a:extLst>
            <a:ext uri="{FF2B5EF4-FFF2-40B4-BE49-F238E27FC236}">
              <a16:creationId xmlns:a16="http://schemas.microsoft.com/office/drawing/2014/main" id="{849D1E58-C318-4C43-910A-3381A883423A}"/>
            </a:ext>
          </a:extLst>
        </xdr:cNvPr>
        <xdr:cNvSpPr txBox="1"/>
      </xdr:nvSpPr>
      <xdr:spPr>
        <a:xfrm>
          <a:off x="12042775" y="1014476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8" name="直線コネクタ 527">
          <a:extLst>
            <a:ext uri="{FF2B5EF4-FFF2-40B4-BE49-F238E27FC236}">
              <a16:creationId xmlns:a16="http://schemas.microsoft.com/office/drawing/2014/main" id="{ED65182A-0A84-4B6B-9BA1-3CA48450DB38}"/>
            </a:ext>
          </a:extLst>
        </xdr:cNvPr>
        <xdr:cNvCxnSpPr/>
      </xdr:nvCxnSpPr>
      <xdr:spPr>
        <a:xfrm>
          <a:off x="12446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162560</xdr:rowOff>
    </xdr:from>
    <xdr:ext cx="403225" cy="259080"/>
    <xdr:sp macro="" textlink="">
      <xdr:nvSpPr>
        <xdr:cNvPr id="529" name="テキスト ボックス 528">
          <a:extLst>
            <a:ext uri="{FF2B5EF4-FFF2-40B4-BE49-F238E27FC236}">
              <a16:creationId xmlns:a16="http://schemas.microsoft.com/office/drawing/2014/main" id="{7EDB4AED-0E46-453F-A302-C444C9F0CB5F}"/>
            </a:ext>
          </a:extLst>
        </xdr:cNvPr>
        <xdr:cNvSpPr txBox="1"/>
      </xdr:nvSpPr>
      <xdr:spPr>
        <a:xfrm>
          <a:off x="12042775" y="976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0" name="直線コネクタ 529">
          <a:extLst>
            <a:ext uri="{FF2B5EF4-FFF2-40B4-BE49-F238E27FC236}">
              <a16:creationId xmlns:a16="http://schemas.microsoft.com/office/drawing/2014/main" id="{0E7C5A78-7E64-45BC-B1A2-7E760DF78771}"/>
            </a:ext>
          </a:extLst>
        </xdr:cNvPr>
        <xdr:cNvCxnSpPr/>
      </xdr:nvCxnSpPr>
      <xdr:spPr>
        <a:xfrm>
          <a:off x="12446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54</xdr:row>
      <xdr:rowOff>124460</xdr:rowOff>
    </xdr:from>
    <xdr:ext cx="403225" cy="259080"/>
    <xdr:sp macro="" textlink="">
      <xdr:nvSpPr>
        <xdr:cNvPr id="531" name="テキスト ボックス 530">
          <a:extLst>
            <a:ext uri="{FF2B5EF4-FFF2-40B4-BE49-F238E27FC236}">
              <a16:creationId xmlns:a16="http://schemas.microsoft.com/office/drawing/2014/main" id="{8C74DC46-BC6F-4C1F-9006-4430E00D6B76}"/>
            </a:ext>
          </a:extLst>
        </xdr:cNvPr>
        <xdr:cNvSpPr txBox="1"/>
      </xdr:nvSpPr>
      <xdr:spPr>
        <a:xfrm>
          <a:off x="12042775" y="938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2" name="直線コネクタ 531">
          <a:extLst>
            <a:ext uri="{FF2B5EF4-FFF2-40B4-BE49-F238E27FC236}">
              <a16:creationId xmlns:a16="http://schemas.microsoft.com/office/drawing/2014/main" id="{0B7BE05F-F008-4451-B7E9-EFF645ECB83F}"/>
            </a:ext>
          </a:extLst>
        </xdr:cNvPr>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52</xdr:row>
      <xdr:rowOff>86360</xdr:rowOff>
    </xdr:from>
    <xdr:ext cx="338455" cy="258445"/>
    <xdr:sp macro="" textlink="">
      <xdr:nvSpPr>
        <xdr:cNvPr id="533" name="テキスト ボックス 532">
          <a:extLst>
            <a:ext uri="{FF2B5EF4-FFF2-40B4-BE49-F238E27FC236}">
              <a16:creationId xmlns:a16="http://schemas.microsoft.com/office/drawing/2014/main" id="{399D47ED-8617-4B0A-816D-E83D0C8B88D2}"/>
            </a:ext>
          </a:extLst>
        </xdr:cNvPr>
        <xdr:cNvSpPr txBox="1"/>
      </xdr:nvSpPr>
      <xdr:spPr>
        <a:xfrm>
          <a:off x="12106910" y="9001760"/>
          <a:ext cx="338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4" name="【保健センター・保健所】&#10;有形固定資産減価償却率グラフ枠">
          <a:extLst>
            <a:ext uri="{FF2B5EF4-FFF2-40B4-BE49-F238E27FC236}">
              <a16:creationId xmlns:a16="http://schemas.microsoft.com/office/drawing/2014/main" id="{C5E4C3DE-4427-4F52-9D87-0AE341AAC8C1}"/>
            </a:ext>
          </a:extLst>
        </xdr:cNvPr>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56</xdr:row>
      <xdr:rowOff>99060</xdr:rowOff>
    </xdr:from>
    <xdr:to>
      <xdr:col>85</xdr:col>
      <xdr:colOff>126365</xdr:colOff>
      <xdr:row>64</xdr:row>
      <xdr:rowOff>0</xdr:rowOff>
    </xdr:to>
    <xdr:cxnSp macro="">
      <xdr:nvCxnSpPr>
        <xdr:cNvPr id="535" name="直線コネクタ 534">
          <a:extLst>
            <a:ext uri="{FF2B5EF4-FFF2-40B4-BE49-F238E27FC236}">
              <a16:creationId xmlns:a16="http://schemas.microsoft.com/office/drawing/2014/main" id="{A002959B-36D7-4F17-96EA-FBA0D0FAED3B}"/>
            </a:ext>
          </a:extLst>
        </xdr:cNvPr>
        <xdr:cNvCxnSpPr/>
      </xdr:nvCxnSpPr>
      <xdr:spPr>
        <a:xfrm flipV="1">
          <a:off x="16318865" y="9700260"/>
          <a:ext cx="0" cy="12725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3810</xdr:rowOff>
    </xdr:from>
    <xdr:ext cx="405130" cy="259080"/>
    <xdr:sp macro="" textlink="">
      <xdr:nvSpPr>
        <xdr:cNvPr id="536" name="【保健センター・保健所】&#10;有形固定資産減価償却率最小値テキスト">
          <a:extLst>
            <a:ext uri="{FF2B5EF4-FFF2-40B4-BE49-F238E27FC236}">
              <a16:creationId xmlns:a16="http://schemas.microsoft.com/office/drawing/2014/main" id="{30CD5541-0306-46E9-8DD6-F377CBF7CDDF}"/>
            </a:ext>
          </a:extLst>
        </xdr:cNvPr>
        <xdr:cNvSpPr txBox="1"/>
      </xdr:nvSpPr>
      <xdr:spPr>
        <a:xfrm>
          <a:off x="16357600" y="109766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96.0</a:t>
          </a:r>
          <a:endParaRPr kumimoji="1" lang="ja-JP" altLang="en-US" sz="1000" b="1">
            <a:latin typeface="ＭＳ Ｐゴシック"/>
            <a:ea typeface="ＭＳ Ｐゴシック"/>
          </a:endParaRPr>
        </a:p>
      </xdr:txBody>
    </xdr:sp>
    <xdr:clientData/>
  </xdr:oneCellAnchor>
  <xdr:twoCellAnchor>
    <xdr:from>
      <xdr:col>85</xdr:col>
      <xdr:colOff>38100</xdr:colOff>
      <xdr:row>64</xdr:row>
      <xdr:rowOff>0</xdr:rowOff>
    </xdr:from>
    <xdr:to>
      <xdr:col>86</xdr:col>
      <xdr:colOff>25400</xdr:colOff>
      <xdr:row>64</xdr:row>
      <xdr:rowOff>0</xdr:rowOff>
    </xdr:to>
    <xdr:cxnSp macro="">
      <xdr:nvCxnSpPr>
        <xdr:cNvPr id="537" name="直線コネクタ 536">
          <a:extLst>
            <a:ext uri="{FF2B5EF4-FFF2-40B4-BE49-F238E27FC236}">
              <a16:creationId xmlns:a16="http://schemas.microsoft.com/office/drawing/2014/main" id="{EED9E7D3-0BB3-40ED-9F0A-807C1A5CEE5F}"/>
            </a:ext>
          </a:extLst>
        </xdr:cNvPr>
        <xdr:cNvCxnSpPr/>
      </xdr:nvCxnSpPr>
      <xdr:spPr>
        <a:xfrm>
          <a:off x="16230600" y="1097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45720</xdr:rowOff>
    </xdr:from>
    <xdr:ext cx="405130" cy="259080"/>
    <xdr:sp macro="" textlink="">
      <xdr:nvSpPr>
        <xdr:cNvPr id="538" name="【保健センター・保健所】&#10;有形固定資産減価償却率最大値テキスト">
          <a:extLst>
            <a:ext uri="{FF2B5EF4-FFF2-40B4-BE49-F238E27FC236}">
              <a16:creationId xmlns:a16="http://schemas.microsoft.com/office/drawing/2014/main" id="{E1D0222F-7998-404F-A10C-AE66767CD26C}"/>
            </a:ext>
          </a:extLst>
        </xdr:cNvPr>
        <xdr:cNvSpPr txBox="1"/>
      </xdr:nvSpPr>
      <xdr:spPr>
        <a:xfrm>
          <a:off x="16357600" y="94754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29.2</a:t>
          </a:r>
          <a:endParaRPr kumimoji="1" lang="ja-JP" altLang="en-US" sz="1000" b="1">
            <a:latin typeface="ＭＳ Ｐゴシック"/>
            <a:ea typeface="ＭＳ Ｐゴシック"/>
          </a:endParaRPr>
        </a:p>
      </xdr:txBody>
    </xdr:sp>
    <xdr:clientData/>
  </xdr:oneCellAnchor>
  <xdr:twoCellAnchor>
    <xdr:from>
      <xdr:col>85</xdr:col>
      <xdr:colOff>38100</xdr:colOff>
      <xdr:row>56</xdr:row>
      <xdr:rowOff>99060</xdr:rowOff>
    </xdr:from>
    <xdr:to>
      <xdr:col>86</xdr:col>
      <xdr:colOff>25400</xdr:colOff>
      <xdr:row>56</xdr:row>
      <xdr:rowOff>99060</xdr:rowOff>
    </xdr:to>
    <xdr:cxnSp macro="">
      <xdr:nvCxnSpPr>
        <xdr:cNvPr id="539" name="直線コネクタ 538">
          <a:extLst>
            <a:ext uri="{FF2B5EF4-FFF2-40B4-BE49-F238E27FC236}">
              <a16:creationId xmlns:a16="http://schemas.microsoft.com/office/drawing/2014/main" id="{F4951106-14FF-4228-A17B-AF96784DA456}"/>
            </a:ext>
          </a:extLst>
        </xdr:cNvPr>
        <xdr:cNvCxnSpPr/>
      </xdr:nvCxnSpPr>
      <xdr:spPr>
        <a:xfrm>
          <a:off x="16230600" y="9700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109220</xdr:rowOff>
    </xdr:from>
    <xdr:ext cx="405130" cy="258445"/>
    <xdr:sp macro="" textlink="">
      <xdr:nvSpPr>
        <xdr:cNvPr id="540" name="【保健センター・保健所】&#10;有形固定資産減価償却率平均値テキスト">
          <a:extLst>
            <a:ext uri="{FF2B5EF4-FFF2-40B4-BE49-F238E27FC236}">
              <a16:creationId xmlns:a16="http://schemas.microsoft.com/office/drawing/2014/main" id="{A8C45DEB-C944-466A-83CC-7EEE2976AD1D}"/>
            </a:ext>
          </a:extLst>
        </xdr:cNvPr>
        <xdr:cNvSpPr txBox="1"/>
      </xdr:nvSpPr>
      <xdr:spPr>
        <a:xfrm>
          <a:off x="16357600" y="10053320"/>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59</xdr:row>
      <xdr:rowOff>86360</xdr:rowOff>
    </xdr:from>
    <xdr:to>
      <xdr:col>85</xdr:col>
      <xdr:colOff>177800</xdr:colOff>
      <xdr:row>60</xdr:row>
      <xdr:rowOff>16510</xdr:rowOff>
    </xdr:to>
    <xdr:sp macro="" textlink="">
      <xdr:nvSpPr>
        <xdr:cNvPr id="541" name="フローチャート: 判断 540">
          <a:extLst>
            <a:ext uri="{FF2B5EF4-FFF2-40B4-BE49-F238E27FC236}">
              <a16:creationId xmlns:a16="http://schemas.microsoft.com/office/drawing/2014/main" id="{8CC43F68-BC0C-4A97-8949-48DE14817996}"/>
            </a:ext>
          </a:extLst>
        </xdr:cNvPr>
        <xdr:cNvSpPr/>
      </xdr:nvSpPr>
      <xdr:spPr>
        <a:xfrm>
          <a:off x="162687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80645</xdr:rowOff>
    </xdr:from>
    <xdr:to>
      <xdr:col>81</xdr:col>
      <xdr:colOff>101600</xdr:colOff>
      <xdr:row>60</xdr:row>
      <xdr:rowOff>10795</xdr:rowOff>
    </xdr:to>
    <xdr:sp macro="" textlink="">
      <xdr:nvSpPr>
        <xdr:cNvPr id="542" name="フローチャート: 判断 541">
          <a:extLst>
            <a:ext uri="{FF2B5EF4-FFF2-40B4-BE49-F238E27FC236}">
              <a16:creationId xmlns:a16="http://schemas.microsoft.com/office/drawing/2014/main" id="{A71B562C-A7F2-4F9A-9154-7EE2C1E8420E}"/>
            </a:ext>
          </a:extLst>
        </xdr:cNvPr>
        <xdr:cNvSpPr/>
      </xdr:nvSpPr>
      <xdr:spPr>
        <a:xfrm>
          <a:off x="15430500" y="1019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48260</xdr:rowOff>
    </xdr:from>
    <xdr:to>
      <xdr:col>76</xdr:col>
      <xdr:colOff>165100</xdr:colOff>
      <xdr:row>59</xdr:row>
      <xdr:rowOff>149860</xdr:rowOff>
    </xdr:to>
    <xdr:sp macro="" textlink="">
      <xdr:nvSpPr>
        <xdr:cNvPr id="543" name="フローチャート: 判断 542">
          <a:extLst>
            <a:ext uri="{FF2B5EF4-FFF2-40B4-BE49-F238E27FC236}">
              <a16:creationId xmlns:a16="http://schemas.microsoft.com/office/drawing/2014/main" id="{C87AB70F-D056-41C8-8D52-7288A24CE1B5}"/>
            </a:ext>
          </a:extLst>
        </xdr:cNvPr>
        <xdr:cNvSpPr/>
      </xdr:nvSpPr>
      <xdr:spPr>
        <a:xfrm>
          <a:off x="14541500" y="1016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153035</xdr:rowOff>
    </xdr:from>
    <xdr:to>
      <xdr:col>72</xdr:col>
      <xdr:colOff>38100</xdr:colOff>
      <xdr:row>59</xdr:row>
      <xdr:rowOff>83185</xdr:rowOff>
    </xdr:to>
    <xdr:sp macro="" textlink="">
      <xdr:nvSpPr>
        <xdr:cNvPr id="544" name="フローチャート: 判断 543">
          <a:extLst>
            <a:ext uri="{FF2B5EF4-FFF2-40B4-BE49-F238E27FC236}">
              <a16:creationId xmlns:a16="http://schemas.microsoft.com/office/drawing/2014/main" id="{03A82EC5-BB7C-46D9-8A4D-80B6BFDEBEFF}"/>
            </a:ext>
          </a:extLst>
        </xdr:cNvPr>
        <xdr:cNvSpPr/>
      </xdr:nvSpPr>
      <xdr:spPr>
        <a:xfrm>
          <a:off x="13652500" y="1009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67310</xdr:rowOff>
    </xdr:from>
    <xdr:to>
      <xdr:col>67</xdr:col>
      <xdr:colOff>101600</xdr:colOff>
      <xdr:row>58</xdr:row>
      <xdr:rowOff>168910</xdr:rowOff>
    </xdr:to>
    <xdr:sp macro="" textlink="">
      <xdr:nvSpPr>
        <xdr:cNvPr id="545" name="フローチャート: 判断 544">
          <a:extLst>
            <a:ext uri="{FF2B5EF4-FFF2-40B4-BE49-F238E27FC236}">
              <a16:creationId xmlns:a16="http://schemas.microsoft.com/office/drawing/2014/main" id="{F8B6287D-B02D-40D8-B0EF-04B145FA63D6}"/>
            </a:ext>
          </a:extLst>
        </xdr:cNvPr>
        <xdr:cNvSpPr/>
      </xdr:nvSpPr>
      <xdr:spPr>
        <a:xfrm>
          <a:off x="12763500" y="10011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111760</xdr:rowOff>
    </xdr:from>
    <xdr:ext cx="762000" cy="258445"/>
    <xdr:sp macro="" textlink="">
      <xdr:nvSpPr>
        <xdr:cNvPr id="546" name="テキスト ボックス 545">
          <a:extLst>
            <a:ext uri="{FF2B5EF4-FFF2-40B4-BE49-F238E27FC236}">
              <a16:creationId xmlns:a16="http://schemas.microsoft.com/office/drawing/2014/main" id="{99F6ECAF-AFF5-471D-A0D6-C6CFF2C33CB5}"/>
            </a:ext>
          </a:extLst>
        </xdr:cNvPr>
        <xdr:cNvSpPr txBox="1"/>
      </xdr:nvSpPr>
      <xdr:spPr>
        <a:xfrm>
          <a:off x="161290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111760</xdr:rowOff>
    </xdr:from>
    <xdr:ext cx="762000" cy="258445"/>
    <xdr:sp macro="" textlink="">
      <xdr:nvSpPr>
        <xdr:cNvPr id="547" name="テキスト ボックス 546">
          <a:extLst>
            <a:ext uri="{FF2B5EF4-FFF2-40B4-BE49-F238E27FC236}">
              <a16:creationId xmlns:a16="http://schemas.microsoft.com/office/drawing/2014/main" id="{B936CC6F-2571-42D4-A707-6E51A84824BC}"/>
            </a:ext>
          </a:extLst>
        </xdr:cNvPr>
        <xdr:cNvSpPr txBox="1"/>
      </xdr:nvSpPr>
      <xdr:spPr>
        <a:xfrm>
          <a:off x="15290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111760</xdr:rowOff>
    </xdr:from>
    <xdr:ext cx="762000" cy="258445"/>
    <xdr:sp macro="" textlink="">
      <xdr:nvSpPr>
        <xdr:cNvPr id="548" name="テキスト ボックス 547">
          <a:extLst>
            <a:ext uri="{FF2B5EF4-FFF2-40B4-BE49-F238E27FC236}">
              <a16:creationId xmlns:a16="http://schemas.microsoft.com/office/drawing/2014/main" id="{0B372BEF-D606-4FB2-BC59-B86829058759}"/>
            </a:ext>
          </a:extLst>
        </xdr:cNvPr>
        <xdr:cNvSpPr txBox="1"/>
      </xdr:nvSpPr>
      <xdr:spPr>
        <a:xfrm>
          <a:off x="14401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66</xdr:row>
      <xdr:rowOff>111760</xdr:rowOff>
    </xdr:from>
    <xdr:ext cx="762000" cy="258445"/>
    <xdr:sp macro="" textlink="">
      <xdr:nvSpPr>
        <xdr:cNvPr id="549" name="テキスト ボックス 548">
          <a:extLst>
            <a:ext uri="{FF2B5EF4-FFF2-40B4-BE49-F238E27FC236}">
              <a16:creationId xmlns:a16="http://schemas.microsoft.com/office/drawing/2014/main" id="{4511CB5E-A07D-46A3-98E3-9A7CC30F6598}"/>
            </a:ext>
          </a:extLst>
        </xdr:cNvPr>
        <xdr:cNvSpPr txBox="1"/>
      </xdr:nvSpPr>
      <xdr:spPr>
        <a:xfrm>
          <a:off x="13512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111760</xdr:rowOff>
    </xdr:from>
    <xdr:ext cx="762000" cy="258445"/>
    <xdr:sp macro="" textlink="">
      <xdr:nvSpPr>
        <xdr:cNvPr id="550" name="テキスト ボックス 549">
          <a:extLst>
            <a:ext uri="{FF2B5EF4-FFF2-40B4-BE49-F238E27FC236}">
              <a16:creationId xmlns:a16="http://schemas.microsoft.com/office/drawing/2014/main" id="{1A73FD7C-D963-4785-9F0D-91AF07855125}"/>
            </a:ext>
          </a:extLst>
        </xdr:cNvPr>
        <xdr:cNvSpPr txBox="1"/>
      </xdr:nvSpPr>
      <xdr:spPr>
        <a:xfrm>
          <a:off x="12623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59</xdr:row>
      <xdr:rowOff>107315</xdr:rowOff>
    </xdr:from>
    <xdr:to>
      <xdr:col>85</xdr:col>
      <xdr:colOff>177800</xdr:colOff>
      <xdr:row>60</xdr:row>
      <xdr:rowOff>37465</xdr:rowOff>
    </xdr:to>
    <xdr:sp macro="" textlink="">
      <xdr:nvSpPr>
        <xdr:cNvPr id="551" name="楕円 550">
          <a:extLst>
            <a:ext uri="{FF2B5EF4-FFF2-40B4-BE49-F238E27FC236}">
              <a16:creationId xmlns:a16="http://schemas.microsoft.com/office/drawing/2014/main" id="{B8EFA8C4-454B-42CA-B818-3689B31F876C}"/>
            </a:ext>
          </a:extLst>
        </xdr:cNvPr>
        <xdr:cNvSpPr/>
      </xdr:nvSpPr>
      <xdr:spPr>
        <a:xfrm>
          <a:off x="16268700" y="1022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86360</xdr:rowOff>
    </xdr:from>
    <xdr:ext cx="405130" cy="258445"/>
    <xdr:sp macro="" textlink="">
      <xdr:nvSpPr>
        <xdr:cNvPr id="552" name="【保健センター・保健所】&#10;有形固定資産減価償却率該当値テキスト">
          <a:extLst>
            <a:ext uri="{FF2B5EF4-FFF2-40B4-BE49-F238E27FC236}">
              <a16:creationId xmlns:a16="http://schemas.microsoft.com/office/drawing/2014/main" id="{FD59593D-8A89-4AEA-B1D7-0EE227629DB4}"/>
            </a:ext>
          </a:extLst>
        </xdr:cNvPr>
        <xdr:cNvSpPr txBox="1"/>
      </xdr:nvSpPr>
      <xdr:spPr>
        <a:xfrm>
          <a:off x="16357600" y="1020191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59</xdr:row>
      <xdr:rowOff>153035</xdr:rowOff>
    </xdr:from>
    <xdr:to>
      <xdr:col>81</xdr:col>
      <xdr:colOff>101600</xdr:colOff>
      <xdr:row>60</xdr:row>
      <xdr:rowOff>83185</xdr:rowOff>
    </xdr:to>
    <xdr:sp macro="" textlink="">
      <xdr:nvSpPr>
        <xdr:cNvPr id="553" name="楕円 552">
          <a:extLst>
            <a:ext uri="{FF2B5EF4-FFF2-40B4-BE49-F238E27FC236}">
              <a16:creationId xmlns:a16="http://schemas.microsoft.com/office/drawing/2014/main" id="{994138EC-D455-48E3-A586-28C96B7E8030}"/>
            </a:ext>
          </a:extLst>
        </xdr:cNvPr>
        <xdr:cNvSpPr/>
      </xdr:nvSpPr>
      <xdr:spPr>
        <a:xfrm>
          <a:off x="15430500" y="1026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158115</xdr:rowOff>
    </xdr:from>
    <xdr:to>
      <xdr:col>85</xdr:col>
      <xdr:colOff>127000</xdr:colOff>
      <xdr:row>60</xdr:row>
      <xdr:rowOff>32385</xdr:rowOff>
    </xdr:to>
    <xdr:cxnSp macro="">
      <xdr:nvCxnSpPr>
        <xdr:cNvPr id="554" name="直線コネクタ 553">
          <a:extLst>
            <a:ext uri="{FF2B5EF4-FFF2-40B4-BE49-F238E27FC236}">
              <a16:creationId xmlns:a16="http://schemas.microsoft.com/office/drawing/2014/main" id="{59FF0584-7097-4E63-9050-93771BF33F90}"/>
            </a:ext>
          </a:extLst>
        </xdr:cNvPr>
        <xdr:cNvCxnSpPr/>
      </xdr:nvCxnSpPr>
      <xdr:spPr>
        <a:xfrm flipV="1">
          <a:off x="15481300" y="10273665"/>
          <a:ext cx="8382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111125</xdr:rowOff>
    </xdr:from>
    <xdr:to>
      <xdr:col>76</xdr:col>
      <xdr:colOff>165100</xdr:colOff>
      <xdr:row>60</xdr:row>
      <xdr:rowOff>41275</xdr:rowOff>
    </xdr:to>
    <xdr:sp macro="" textlink="">
      <xdr:nvSpPr>
        <xdr:cNvPr id="555" name="楕円 554">
          <a:extLst>
            <a:ext uri="{FF2B5EF4-FFF2-40B4-BE49-F238E27FC236}">
              <a16:creationId xmlns:a16="http://schemas.microsoft.com/office/drawing/2014/main" id="{70B65E83-ABF9-4125-BCB6-B61F1EB76C0A}"/>
            </a:ext>
          </a:extLst>
        </xdr:cNvPr>
        <xdr:cNvSpPr/>
      </xdr:nvSpPr>
      <xdr:spPr>
        <a:xfrm>
          <a:off x="14541500" y="1022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161925</xdr:rowOff>
    </xdr:from>
    <xdr:to>
      <xdr:col>81</xdr:col>
      <xdr:colOff>50800</xdr:colOff>
      <xdr:row>60</xdr:row>
      <xdr:rowOff>32385</xdr:rowOff>
    </xdr:to>
    <xdr:cxnSp macro="">
      <xdr:nvCxnSpPr>
        <xdr:cNvPr id="556" name="直線コネクタ 555">
          <a:extLst>
            <a:ext uri="{FF2B5EF4-FFF2-40B4-BE49-F238E27FC236}">
              <a16:creationId xmlns:a16="http://schemas.microsoft.com/office/drawing/2014/main" id="{8137529C-6334-4EF6-BD8C-CAAE91FA2316}"/>
            </a:ext>
          </a:extLst>
        </xdr:cNvPr>
        <xdr:cNvCxnSpPr/>
      </xdr:nvCxnSpPr>
      <xdr:spPr>
        <a:xfrm>
          <a:off x="14592300" y="10277475"/>
          <a:ext cx="8890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122555</xdr:rowOff>
    </xdr:from>
    <xdr:to>
      <xdr:col>72</xdr:col>
      <xdr:colOff>38100</xdr:colOff>
      <xdr:row>61</xdr:row>
      <xdr:rowOff>52705</xdr:rowOff>
    </xdr:to>
    <xdr:sp macro="" textlink="">
      <xdr:nvSpPr>
        <xdr:cNvPr id="557" name="楕円 556">
          <a:extLst>
            <a:ext uri="{FF2B5EF4-FFF2-40B4-BE49-F238E27FC236}">
              <a16:creationId xmlns:a16="http://schemas.microsoft.com/office/drawing/2014/main" id="{4DFCBDFC-D677-4FDE-BC25-57718E2E67FD}"/>
            </a:ext>
          </a:extLst>
        </xdr:cNvPr>
        <xdr:cNvSpPr/>
      </xdr:nvSpPr>
      <xdr:spPr>
        <a:xfrm>
          <a:off x="13652500" y="104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161925</xdr:rowOff>
    </xdr:from>
    <xdr:to>
      <xdr:col>76</xdr:col>
      <xdr:colOff>114300</xdr:colOff>
      <xdr:row>61</xdr:row>
      <xdr:rowOff>1905</xdr:rowOff>
    </xdr:to>
    <xdr:cxnSp macro="">
      <xdr:nvCxnSpPr>
        <xdr:cNvPr id="558" name="直線コネクタ 557">
          <a:extLst>
            <a:ext uri="{FF2B5EF4-FFF2-40B4-BE49-F238E27FC236}">
              <a16:creationId xmlns:a16="http://schemas.microsoft.com/office/drawing/2014/main" id="{388A60B4-2F5A-42C3-B6B9-53699A5A1829}"/>
            </a:ext>
          </a:extLst>
        </xdr:cNvPr>
        <xdr:cNvCxnSpPr/>
      </xdr:nvCxnSpPr>
      <xdr:spPr>
        <a:xfrm flipV="1">
          <a:off x="13703300" y="10277475"/>
          <a:ext cx="889000" cy="182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76835</xdr:rowOff>
    </xdr:from>
    <xdr:to>
      <xdr:col>67</xdr:col>
      <xdr:colOff>101600</xdr:colOff>
      <xdr:row>61</xdr:row>
      <xdr:rowOff>6985</xdr:rowOff>
    </xdr:to>
    <xdr:sp macro="" textlink="">
      <xdr:nvSpPr>
        <xdr:cNvPr id="559" name="楕円 558">
          <a:extLst>
            <a:ext uri="{FF2B5EF4-FFF2-40B4-BE49-F238E27FC236}">
              <a16:creationId xmlns:a16="http://schemas.microsoft.com/office/drawing/2014/main" id="{F7B1A280-05BC-4BB4-AA7F-068D093F68C5}"/>
            </a:ext>
          </a:extLst>
        </xdr:cNvPr>
        <xdr:cNvSpPr/>
      </xdr:nvSpPr>
      <xdr:spPr>
        <a:xfrm>
          <a:off x="12763500" y="1036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127635</xdr:rowOff>
    </xdr:from>
    <xdr:to>
      <xdr:col>71</xdr:col>
      <xdr:colOff>177800</xdr:colOff>
      <xdr:row>61</xdr:row>
      <xdr:rowOff>1905</xdr:rowOff>
    </xdr:to>
    <xdr:cxnSp macro="">
      <xdr:nvCxnSpPr>
        <xdr:cNvPr id="560" name="直線コネクタ 559">
          <a:extLst>
            <a:ext uri="{FF2B5EF4-FFF2-40B4-BE49-F238E27FC236}">
              <a16:creationId xmlns:a16="http://schemas.microsoft.com/office/drawing/2014/main" id="{305AB273-D815-438C-A498-35741B37F00A}"/>
            </a:ext>
          </a:extLst>
        </xdr:cNvPr>
        <xdr:cNvCxnSpPr/>
      </xdr:nvCxnSpPr>
      <xdr:spPr>
        <a:xfrm>
          <a:off x="12814300" y="10414635"/>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58</xdr:row>
      <xdr:rowOff>27305</xdr:rowOff>
    </xdr:from>
    <xdr:ext cx="405130" cy="259080"/>
    <xdr:sp macro="" textlink="">
      <xdr:nvSpPr>
        <xdr:cNvPr id="561" name="n_1aveValue【保健センター・保健所】&#10;有形固定資産減価償却率">
          <a:extLst>
            <a:ext uri="{FF2B5EF4-FFF2-40B4-BE49-F238E27FC236}">
              <a16:creationId xmlns:a16="http://schemas.microsoft.com/office/drawing/2014/main" id="{EF553603-4948-47B8-BFA3-8E8BCB563ECC}"/>
            </a:ext>
          </a:extLst>
        </xdr:cNvPr>
        <xdr:cNvSpPr txBox="1"/>
      </xdr:nvSpPr>
      <xdr:spPr>
        <a:xfrm>
          <a:off x="15266035" y="997140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57.9</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57</xdr:row>
      <xdr:rowOff>166370</xdr:rowOff>
    </xdr:from>
    <xdr:ext cx="404495" cy="258445"/>
    <xdr:sp macro="" textlink="">
      <xdr:nvSpPr>
        <xdr:cNvPr id="562" name="n_2aveValue【保健センター・保健所】&#10;有形固定資産減価償却率">
          <a:extLst>
            <a:ext uri="{FF2B5EF4-FFF2-40B4-BE49-F238E27FC236}">
              <a16:creationId xmlns:a16="http://schemas.microsoft.com/office/drawing/2014/main" id="{A978DFCF-D1E9-4038-8BF2-9DC121908390}"/>
            </a:ext>
          </a:extLst>
        </xdr:cNvPr>
        <xdr:cNvSpPr txBox="1"/>
      </xdr:nvSpPr>
      <xdr:spPr>
        <a:xfrm>
          <a:off x="14389735" y="993902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56.2</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57</xdr:row>
      <xdr:rowOff>99695</xdr:rowOff>
    </xdr:from>
    <xdr:ext cx="404495" cy="258445"/>
    <xdr:sp macro="" textlink="">
      <xdr:nvSpPr>
        <xdr:cNvPr id="563" name="n_3aveValue【保健センター・保健所】&#10;有形固定資産減価償却率">
          <a:extLst>
            <a:ext uri="{FF2B5EF4-FFF2-40B4-BE49-F238E27FC236}">
              <a16:creationId xmlns:a16="http://schemas.microsoft.com/office/drawing/2014/main" id="{ACBB874A-2807-4B82-AEC0-9DF25742DFC8}"/>
            </a:ext>
          </a:extLst>
        </xdr:cNvPr>
        <xdr:cNvSpPr txBox="1"/>
      </xdr:nvSpPr>
      <xdr:spPr>
        <a:xfrm>
          <a:off x="13500735" y="987234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52.7</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57</xdr:row>
      <xdr:rowOff>13970</xdr:rowOff>
    </xdr:from>
    <xdr:ext cx="404495" cy="259080"/>
    <xdr:sp macro="" textlink="">
      <xdr:nvSpPr>
        <xdr:cNvPr id="564" name="n_4aveValue【保健センター・保健所】&#10;有形固定資産減価償却率">
          <a:extLst>
            <a:ext uri="{FF2B5EF4-FFF2-40B4-BE49-F238E27FC236}">
              <a16:creationId xmlns:a16="http://schemas.microsoft.com/office/drawing/2014/main" id="{46C1646B-A92E-4C4F-B896-BF3DADAA1F4E}"/>
            </a:ext>
          </a:extLst>
        </xdr:cNvPr>
        <xdr:cNvSpPr txBox="1"/>
      </xdr:nvSpPr>
      <xdr:spPr>
        <a:xfrm>
          <a:off x="12611735" y="978662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48.2</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60</xdr:row>
      <xdr:rowOff>74930</xdr:rowOff>
    </xdr:from>
    <xdr:ext cx="405130" cy="258445"/>
    <xdr:sp macro="" textlink="">
      <xdr:nvSpPr>
        <xdr:cNvPr id="565" name="n_1mainValue【保健センター・保健所】&#10;有形固定資産減価償却率">
          <a:extLst>
            <a:ext uri="{FF2B5EF4-FFF2-40B4-BE49-F238E27FC236}">
              <a16:creationId xmlns:a16="http://schemas.microsoft.com/office/drawing/2014/main" id="{083D7330-DF9D-400A-9736-F1B375462965}"/>
            </a:ext>
          </a:extLst>
        </xdr:cNvPr>
        <xdr:cNvSpPr txBox="1"/>
      </xdr:nvSpPr>
      <xdr:spPr>
        <a:xfrm>
          <a:off x="15266035" y="1036193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61.7</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60</xdr:row>
      <xdr:rowOff>32385</xdr:rowOff>
    </xdr:from>
    <xdr:ext cx="404495" cy="258445"/>
    <xdr:sp macro="" textlink="">
      <xdr:nvSpPr>
        <xdr:cNvPr id="566" name="n_2mainValue【保健センター・保健所】&#10;有形固定資産減価償却率">
          <a:extLst>
            <a:ext uri="{FF2B5EF4-FFF2-40B4-BE49-F238E27FC236}">
              <a16:creationId xmlns:a16="http://schemas.microsoft.com/office/drawing/2014/main" id="{92D3E0F1-70DA-4E52-B0D3-F3C1025C6E93}"/>
            </a:ext>
          </a:extLst>
        </xdr:cNvPr>
        <xdr:cNvSpPr txBox="1"/>
      </xdr:nvSpPr>
      <xdr:spPr>
        <a:xfrm>
          <a:off x="14389735" y="1031938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59.5</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61</xdr:row>
      <xdr:rowOff>43815</xdr:rowOff>
    </xdr:from>
    <xdr:ext cx="404495" cy="258445"/>
    <xdr:sp macro="" textlink="">
      <xdr:nvSpPr>
        <xdr:cNvPr id="567" name="n_3mainValue【保健センター・保健所】&#10;有形固定資産減価償却率">
          <a:extLst>
            <a:ext uri="{FF2B5EF4-FFF2-40B4-BE49-F238E27FC236}">
              <a16:creationId xmlns:a16="http://schemas.microsoft.com/office/drawing/2014/main" id="{0B77FA14-669A-4E1F-81A8-BCE376EF4398}"/>
            </a:ext>
          </a:extLst>
        </xdr:cNvPr>
        <xdr:cNvSpPr txBox="1"/>
      </xdr:nvSpPr>
      <xdr:spPr>
        <a:xfrm>
          <a:off x="13500735" y="1050226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69.1</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60</xdr:row>
      <xdr:rowOff>169545</xdr:rowOff>
    </xdr:from>
    <xdr:ext cx="404495" cy="258445"/>
    <xdr:sp macro="" textlink="">
      <xdr:nvSpPr>
        <xdr:cNvPr id="568" name="n_4mainValue【保健センター・保健所】&#10;有形固定資産減価償却率">
          <a:extLst>
            <a:ext uri="{FF2B5EF4-FFF2-40B4-BE49-F238E27FC236}">
              <a16:creationId xmlns:a16="http://schemas.microsoft.com/office/drawing/2014/main" id="{6A5E0382-1294-4324-9A01-DDB06DBE021D}"/>
            </a:ext>
          </a:extLst>
        </xdr:cNvPr>
        <xdr:cNvSpPr txBox="1"/>
      </xdr:nvSpPr>
      <xdr:spPr>
        <a:xfrm>
          <a:off x="12611735" y="1045654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66.7</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9" name="正方形/長方形 568">
          <a:extLst>
            <a:ext uri="{FF2B5EF4-FFF2-40B4-BE49-F238E27FC236}">
              <a16:creationId xmlns:a16="http://schemas.microsoft.com/office/drawing/2014/main" id="{91216CFB-4C4E-414E-8302-6E0E4A00A792}"/>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0" name="正方形/長方形 569">
          <a:extLst>
            <a:ext uri="{FF2B5EF4-FFF2-40B4-BE49-F238E27FC236}">
              <a16:creationId xmlns:a16="http://schemas.microsoft.com/office/drawing/2014/main" id="{F28CFE40-E8ED-45DD-90FC-36B89ADBF17C}"/>
            </a:ext>
          </a:extLst>
        </xdr:cNvPr>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1" name="正方形/長方形 570">
          <a:extLst>
            <a:ext uri="{FF2B5EF4-FFF2-40B4-BE49-F238E27FC236}">
              <a16:creationId xmlns:a16="http://schemas.microsoft.com/office/drawing/2014/main" id="{8930EE9A-1A3D-4311-961A-B12597F69FDF}"/>
            </a:ext>
          </a:extLst>
        </xdr:cNvPr>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9/24</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2" name="正方形/長方形 571">
          <a:extLst>
            <a:ext uri="{FF2B5EF4-FFF2-40B4-BE49-F238E27FC236}">
              <a16:creationId xmlns:a16="http://schemas.microsoft.com/office/drawing/2014/main" id="{D8DE14BF-F551-4E4E-9F85-87671B368227}"/>
            </a:ext>
          </a:extLst>
        </xdr:cNvPr>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3" name="正方形/長方形 572">
          <a:extLst>
            <a:ext uri="{FF2B5EF4-FFF2-40B4-BE49-F238E27FC236}">
              <a16:creationId xmlns:a16="http://schemas.microsoft.com/office/drawing/2014/main" id="{F0B3017C-2612-45E3-83E8-787B66992017}"/>
            </a:ext>
          </a:extLst>
        </xdr:cNvPr>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0.035</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4" name="正方形/長方形 573">
          <a:extLst>
            <a:ext uri="{FF2B5EF4-FFF2-40B4-BE49-F238E27FC236}">
              <a16:creationId xmlns:a16="http://schemas.microsoft.com/office/drawing/2014/main" id="{FA7F5BB6-B032-4606-B33C-EB712EC53EFA}"/>
            </a:ext>
          </a:extLst>
        </xdr:cNvPr>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5" name="正方形/長方形 574">
          <a:extLst>
            <a:ext uri="{FF2B5EF4-FFF2-40B4-BE49-F238E27FC236}">
              <a16:creationId xmlns:a16="http://schemas.microsoft.com/office/drawing/2014/main" id="{DA74C6E5-7B76-4B23-B7B4-7F0A6674946F}"/>
            </a:ext>
          </a:extLst>
        </xdr:cNvPr>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6" name="正方形/長方形 575">
          <a:extLst>
            <a:ext uri="{FF2B5EF4-FFF2-40B4-BE49-F238E27FC236}">
              <a16:creationId xmlns:a16="http://schemas.microsoft.com/office/drawing/2014/main" id="{14694C9F-609A-42E3-B78B-9951C0C6E0B5}"/>
            </a:ext>
          </a:extLst>
        </xdr:cNvPr>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250" cy="225425"/>
    <xdr:sp macro="" textlink="">
      <xdr:nvSpPr>
        <xdr:cNvPr id="577" name="テキスト ボックス 576">
          <a:extLst>
            <a:ext uri="{FF2B5EF4-FFF2-40B4-BE49-F238E27FC236}">
              <a16:creationId xmlns:a16="http://schemas.microsoft.com/office/drawing/2014/main" id="{7B955EFA-2A2F-48BC-B15A-2E912BEA839B}"/>
            </a:ext>
          </a:extLst>
        </xdr:cNvPr>
        <xdr:cNvSpPr txBox="1"/>
      </xdr:nvSpPr>
      <xdr:spPr>
        <a:xfrm>
          <a:off x="18249900" y="89535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8" name="直線コネクタ 577">
          <a:extLst>
            <a:ext uri="{FF2B5EF4-FFF2-40B4-BE49-F238E27FC236}">
              <a16:creationId xmlns:a16="http://schemas.microsoft.com/office/drawing/2014/main" id="{46B6E3DE-5C9C-479A-AAF7-9BC275F28DE7}"/>
            </a:ext>
          </a:extLst>
        </xdr:cNvPr>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9" name="直線コネクタ 578">
          <a:extLst>
            <a:ext uri="{FF2B5EF4-FFF2-40B4-BE49-F238E27FC236}">
              <a16:creationId xmlns:a16="http://schemas.microsoft.com/office/drawing/2014/main" id="{91B8BB9A-FDB8-4B8C-B736-3B600F91F11B}"/>
            </a:ext>
          </a:extLst>
        </xdr:cNvPr>
        <xdr:cNvCxnSpPr/>
      </xdr:nvCxnSpPr>
      <xdr:spPr>
        <a:xfrm>
          <a:off x="18288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105410</xdr:rowOff>
    </xdr:from>
    <xdr:ext cx="466725" cy="259080"/>
    <xdr:sp macro="" textlink="">
      <xdr:nvSpPr>
        <xdr:cNvPr id="580" name="テキスト ボックス 579">
          <a:extLst>
            <a:ext uri="{FF2B5EF4-FFF2-40B4-BE49-F238E27FC236}">
              <a16:creationId xmlns:a16="http://schemas.microsoft.com/office/drawing/2014/main" id="{F8CF9AD9-28BF-4D53-991E-B81F40AC94EC}"/>
            </a:ext>
          </a:extLst>
        </xdr:cNvPr>
        <xdr:cNvSpPr txBox="1"/>
      </xdr:nvSpPr>
      <xdr:spPr>
        <a:xfrm>
          <a:off x="17820640" y="10906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1" name="直線コネクタ 580">
          <a:extLst>
            <a:ext uri="{FF2B5EF4-FFF2-40B4-BE49-F238E27FC236}">
              <a16:creationId xmlns:a16="http://schemas.microsoft.com/office/drawing/2014/main" id="{693D5DB6-537C-4CB5-976E-67E9AD585E2D}"/>
            </a:ext>
          </a:extLst>
        </xdr:cNvPr>
        <xdr:cNvCxnSpPr/>
      </xdr:nvCxnSpPr>
      <xdr:spPr>
        <a:xfrm>
          <a:off x="18288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61</xdr:row>
      <xdr:rowOff>67310</xdr:rowOff>
    </xdr:from>
    <xdr:ext cx="466725" cy="259080"/>
    <xdr:sp macro="" textlink="">
      <xdr:nvSpPr>
        <xdr:cNvPr id="582" name="テキスト ボックス 581">
          <a:extLst>
            <a:ext uri="{FF2B5EF4-FFF2-40B4-BE49-F238E27FC236}">
              <a16:creationId xmlns:a16="http://schemas.microsoft.com/office/drawing/2014/main" id="{B220F407-4EA6-49A9-90BB-B23414FAEA5C}"/>
            </a:ext>
          </a:extLst>
        </xdr:cNvPr>
        <xdr:cNvSpPr txBox="1"/>
      </xdr:nvSpPr>
      <xdr:spPr>
        <a:xfrm>
          <a:off x="17820640" y="10525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3" name="直線コネクタ 582">
          <a:extLst>
            <a:ext uri="{FF2B5EF4-FFF2-40B4-BE49-F238E27FC236}">
              <a16:creationId xmlns:a16="http://schemas.microsoft.com/office/drawing/2014/main" id="{9FD2FCFA-0B97-4300-B2AF-C84077C8AE21}"/>
            </a:ext>
          </a:extLst>
        </xdr:cNvPr>
        <xdr:cNvCxnSpPr/>
      </xdr:nvCxnSpPr>
      <xdr:spPr>
        <a:xfrm>
          <a:off x="18288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59</xdr:row>
      <xdr:rowOff>29210</xdr:rowOff>
    </xdr:from>
    <xdr:ext cx="466725" cy="258445"/>
    <xdr:sp macro="" textlink="">
      <xdr:nvSpPr>
        <xdr:cNvPr id="584" name="テキスト ボックス 583">
          <a:extLst>
            <a:ext uri="{FF2B5EF4-FFF2-40B4-BE49-F238E27FC236}">
              <a16:creationId xmlns:a16="http://schemas.microsoft.com/office/drawing/2014/main" id="{FA1755B4-6E5A-4BCB-A60E-4140A69C7633}"/>
            </a:ext>
          </a:extLst>
        </xdr:cNvPr>
        <xdr:cNvSpPr txBox="1"/>
      </xdr:nvSpPr>
      <xdr:spPr>
        <a:xfrm>
          <a:off x="17820640" y="10144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5" name="直線コネクタ 584">
          <a:extLst>
            <a:ext uri="{FF2B5EF4-FFF2-40B4-BE49-F238E27FC236}">
              <a16:creationId xmlns:a16="http://schemas.microsoft.com/office/drawing/2014/main" id="{EE4D1C20-252D-40CC-B828-657B2A185F91}"/>
            </a:ext>
          </a:extLst>
        </xdr:cNvPr>
        <xdr:cNvCxnSpPr/>
      </xdr:nvCxnSpPr>
      <xdr:spPr>
        <a:xfrm>
          <a:off x="18288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56</xdr:row>
      <xdr:rowOff>162560</xdr:rowOff>
    </xdr:from>
    <xdr:ext cx="466725" cy="259080"/>
    <xdr:sp macro="" textlink="">
      <xdr:nvSpPr>
        <xdr:cNvPr id="586" name="テキスト ボックス 585">
          <a:extLst>
            <a:ext uri="{FF2B5EF4-FFF2-40B4-BE49-F238E27FC236}">
              <a16:creationId xmlns:a16="http://schemas.microsoft.com/office/drawing/2014/main" id="{4DE8D793-503D-48D2-831B-881F74E18D87}"/>
            </a:ext>
          </a:extLst>
        </xdr:cNvPr>
        <xdr:cNvSpPr txBox="1"/>
      </xdr:nvSpPr>
      <xdr:spPr>
        <a:xfrm>
          <a:off x="17820640" y="9763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7" name="直線コネクタ 586">
          <a:extLst>
            <a:ext uri="{FF2B5EF4-FFF2-40B4-BE49-F238E27FC236}">
              <a16:creationId xmlns:a16="http://schemas.microsoft.com/office/drawing/2014/main" id="{1E0B65D9-2ADD-4BDA-810A-7D1CE02F9DD9}"/>
            </a:ext>
          </a:extLst>
        </xdr:cNvPr>
        <xdr:cNvCxnSpPr/>
      </xdr:nvCxnSpPr>
      <xdr:spPr>
        <a:xfrm>
          <a:off x="18288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54</xdr:row>
      <xdr:rowOff>124460</xdr:rowOff>
    </xdr:from>
    <xdr:ext cx="466725" cy="259080"/>
    <xdr:sp macro="" textlink="">
      <xdr:nvSpPr>
        <xdr:cNvPr id="588" name="テキスト ボックス 587">
          <a:extLst>
            <a:ext uri="{FF2B5EF4-FFF2-40B4-BE49-F238E27FC236}">
              <a16:creationId xmlns:a16="http://schemas.microsoft.com/office/drawing/2014/main" id="{F4C04F71-DF22-4548-8DE9-2C332932187A}"/>
            </a:ext>
          </a:extLst>
        </xdr:cNvPr>
        <xdr:cNvSpPr txBox="1"/>
      </xdr:nvSpPr>
      <xdr:spPr>
        <a:xfrm>
          <a:off x="17820640" y="9382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a:extLst>
            <a:ext uri="{FF2B5EF4-FFF2-40B4-BE49-F238E27FC236}">
              <a16:creationId xmlns:a16="http://schemas.microsoft.com/office/drawing/2014/main" id="{800DC677-79CF-4129-ADBC-A81D838D38F1}"/>
            </a:ext>
          </a:extLst>
        </xdr:cNvPr>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86360</xdr:rowOff>
    </xdr:from>
    <xdr:ext cx="466725" cy="258445"/>
    <xdr:sp macro="" textlink="">
      <xdr:nvSpPr>
        <xdr:cNvPr id="590" name="テキスト ボックス 589">
          <a:extLst>
            <a:ext uri="{FF2B5EF4-FFF2-40B4-BE49-F238E27FC236}">
              <a16:creationId xmlns:a16="http://schemas.microsoft.com/office/drawing/2014/main" id="{3A8C7AEF-0BFE-4AD6-AF02-B54091EF8AAF}"/>
            </a:ext>
          </a:extLst>
        </xdr:cNvPr>
        <xdr:cNvSpPr txBox="1"/>
      </xdr:nvSpPr>
      <xdr:spPr>
        <a:xfrm>
          <a:off x="17820640" y="9001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保健センター・保健所】&#10;一人当たり面積グラフ枠">
          <a:extLst>
            <a:ext uri="{FF2B5EF4-FFF2-40B4-BE49-F238E27FC236}">
              <a16:creationId xmlns:a16="http://schemas.microsoft.com/office/drawing/2014/main" id="{85CA107A-52DC-44B5-81E6-5CD73896864E}"/>
            </a:ext>
          </a:extLst>
        </xdr:cNvPr>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55</xdr:row>
      <xdr:rowOff>64770</xdr:rowOff>
    </xdr:from>
    <xdr:to>
      <xdr:col>116</xdr:col>
      <xdr:colOff>62865</xdr:colOff>
      <xdr:row>63</xdr:row>
      <xdr:rowOff>144780</xdr:rowOff>
    </xdr:to>
    <xdr:cxnSp macro="">
      <xdr:nvCxnSpPr>
        <xdr:cNvPr id="592" name="直線コネクタ 591">
          <a:extLst>
            <a:ext uri="{FF2B5EF4-FFF2-40B4-BE49-F238E27FC236}">
              <a16:creationId xmlns:a16="http://schemas.microsoft.com/office/drawing/2014/main" id="{E096A643-4E9C-4DC9-97DF-77A595DA1CB4}"/>
            </a:ext>
          </a:extLst>
        </xdr:cNvPr>
        <xdr:cNvCxnSpPr/>
      </xdr:nvCxnSpPr>
      <xdr:spPr>
        <a:xfrm flipV="1">
          <a:off x="22160865" y="9494520"/>
          <a:ext cx="0" cy="14516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148590</xdr:rowOff>
    </xdr:from>
    <xdr:ext cx="469900" cy="259080"/>
    <xdr:sp macro="" textlink="">
      <xdr:nvSpPr>
        <xdr:cNvPr id="593" name="【保健センター・保健所】&#10;一人当たり面積最小値テキスト">
          <a:extLst>
            <a:ext uri="{FF2B5EF4-FFF2-40B4-BE49-F238E27FC236}">
              <a16:creationId xmlns:a16="http://schemas.microsoft.com/office/drawing/2014/main" id="{C7627C03-ECBF-4EFB-93D9-E0DEEBEA3C4A}"/>
            </a:ext>
          </a:extLst>
        </xdr:cNvPr>
        <xdr:cNvSpPr txBox="1"/>
      </xdr:nvSpPr>
      <xdr:spPr>
        <a:xfrm>
          <a:off x="22199600" y="109499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0.027</a:t>
          </a:r>
          <a:endParaRPr kumimoji="1" lang="ja-JP" altLang="en-US" sz="1000" b="1">
            <a:latin typeface="ＭＳ Ｐゴシック"/>
            <a:ea typeface="ＭＳ Ｐゴシック"/>
          </a:endParaRPr>
        </a:p>
      </xdr:txBody>
    </xdr:sp>
    <xdr:clientData/>
  </xdr:oneCellAnchor>
  <xdr:twoCellAnchor>
    <xdr:from>
      <xdr:col>115</xdr:col>
      <xdr:colOff>165100</xdr:colOff>
      <xdr:row>63</xdr:row>
      <xdr:rowOff>144780</xdr:rowOff>
    </xdr:from>
    <xdr:to>
      <xdr:col>116</xdr:col>
      <xdr:colOff>152400</xdr:colOff>
      <xdr:row>63</xdr:row>
      <xdr:rowOff>144780</xdr:rowOff>
    </xdr:to>
    <xdr:cxnSp macro="">
      <xdr:nvCxnSpPr>
        <xdr:cNvPr id="594" name="直線コネクタ 593">
          <a:extLst>
            <a:ext uri="{FF2B5EF4-FFF2-40B4-BE49-F238E27FC236}">
              <a16:creationId xmlns:a16="http://schemas.microsoft.com/office/drawing/2014/main" id="{1D803BE2-3D77-4215-A49C-8ABC773AD8F4}"/>
            </a:ext>
          </a:extLst>
        </xdr:cNvPr>
        <xdr:cNvCxnSpPr/>
      </xdr:nvCxnSpPr>
      <xdr:spPr>
        <a:xfrm>
          <a:off x="22072600" y="109461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11430</xdr:rowOff>
    </xdr:from>
    <xdr:ext cx="469900" cy="259080"/>
    <xdr:sp macro="" textlink="">
      <xdr:nvSpPr>
        <xdr:cNvPr id="595" name="【保健センター・保健所】&#10;一人当たり面積最大値テキスト">
          <a:extLst>
            <a:ext uri="{FF2B5EF4-FFF2-40B4-BE49-F238E27FC236}">
              <a16:creationId xmlns:a16="http://schemas.microsoft.com/office/drawing/2014/main" id="{AB797B64-7399-4951-B5CE-6C5C843D7FC6}"/>
            </a:ext>
          </a:extLst>
        </xdr:cNvPr>
        <xdr:cNvSpPr txBox="1"/>
      </xdr:nvSpPr>
      <xdr:spPr>
        <a:xfrm>
          <a:off x="22199600" y="92697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0.408</a:t>
          </a:r>
          <a:endParaRPr kumimoji="1" lang="ja-JP" altLang="en-US" sz="1000" b="1">
            <a:latin typeface="ＭＳ Ｐゴシック"/>
            <a:ea typeface="ＭＳ Ｐゴシック"/>
          </a:endParaRPr>
        </a:p>
      </xdr:txBody>
    </xdr:sp>
    <xdr:clientData/>
  </xdr:oneCellAnchor>
  <xdr:twoCellAnchor>
    <xdr:from>
      <xdr:col>115</xdr:col>
      <xdr:colOff>165100</xdr:colOff>
      <xdr:row>55</xdr:row>
      <xdr:rowOff>64770</xdr:rowOff>
    </xdr:from>
    <xdr:to>
      <xdr:col>116</xdr:col>
      <xdr:colOff>152400</xdr:colOff>
      <xdr:row>55</xdr:row>
      <xdr:rowOff>64770</xdr:rowOff>
    </xdr:to>
    <xdr:cxnSp macro="">
      <xdr:nvCxnSpPr>
        <xdr:cNvPr id="596" name="直線コネクタ 595">
          <a:extLst>
            <a:ext uri="{FF2B5EF4-FFF2-40B4-BE49-F238E27FC236}">
              <a16:creationId xmlns:a16="http://schemas.microsoft.com/office/drawing/2014/main" id="{DE15F1B8-6AA1-4BBE-A001-460998D839DA}"/>
            </a:ext>
          </a:extLst>
        </xdr:cNvPr>
        <xdr:cNvCxnSpPr/>
      </xdr:nvCxnSpPr>
      <xdr:spPr>
        <a:xfrm>
          <a:off x="22072600" y="9494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170180</xdr:rowOff>
    </xdr:from>
    <xdr:ext cx="469900" cy="259080"/>
    <xdr:sp macro="" textlink="">
      <xdr:nvSpPr>
        <xdr:cNvPr id="597" name="【保健センター・保健所】&#10;一人当たり面積平均値テキスト">
          <a:extLst>
            <a:ext uri="{FF2B5EF4-FFF2-40B4-BE49-F238E27FC236}">
              <a16:creationId xmlns:a16="http://schemas.microsoft.com/office/drawing/2014/main" id="{7AEA9F19-D702-44F2-BF84-A8DF1D16449F}"/>
            </a:ext>
          </a:extLst>
        </xdr:cNvPr>
        <xdr:cNvSpPr txBox="1"/>
      </xdr:nvSpPr>
      <xdr:spPr>
        <a:xfrm>
          <a:off x="22199600" y="1045718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0.103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61</xdr:row>
      <xdr:rowOff>147320</xdr:rowOff>
    </xdr:from>
    <xdr:to>
      <xdr:col>116</xdr:col>
      <xdr:colOff>114300</xdr:colOff>
      <xdr:row>62</xdr:row>
      <xdr:rowOff>77470</xdr:rowOff>
    </xdr:to>
    <xdr:sp macro="" textlink="">
      <xdr:nvSpPr>
        <xdr:cNvPr id="598" name="フローチャート: 判断 597">
          <a:extLst>
            <a:ext uri="{FF2B5EF4-FFF2-40B4-BE49-F238E27FC236}">
              <a16:creationId xmlns:a16="http://schemas.microsoft.com/office/drawing/2014/main" id="{D6BA244E-4B20-4B2F-A8AA-52310E2A4321}"/>
            </a:ext>
          </a:extLst>
        </xdr:cNvPr>
        <xdr:cNvSpPr/>
      </xdr:nvSpPr>
      <xdr:spPr>
        <a:xfrm>
          <a:off x="22110700" y="1060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113030</xdr:rowOff>
    </xdr:from>
    <xdr:to>
      <xdr:col>112</xdr:col>
      <xdr:colOff>38100</xdr:colOff>
      <xdr:row>62</xdr:row>
      <xdr:rowOff>43180</xdr:rowOff>
    </xdr:to>
    <xdr:sp macro="" textlink="">
      <xdr:nvSpPr>
        <xdr:cNvPr id="599" name="フローチャート: 判断 598">
          <a:extLst>
            <a:ext uri="{FF2B5EF4-FFF2-40B4-BE49-F238E27FC236}">
              <a16:creationId xmlns:a16="http://schemas.microsoft.com/office/drawing/2014/main" id="{A9259E13-012A-4730-9AFD-56FC6B020F96}"/>
            </a:ext>
          </a:extLst>
        </xdr:cNvPr>
        <xdr:cNvSpPr/>
      </xdr:nvSpPr>
      <xdr:spPr>
        <a:xfrm>
          <a:off x="21272500" y="1057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120650</xdr:rowOff>
    </xdr:from>
    <xdr:to>
      <xdr:col>107</xdr:col>
      <xdr:colOff>101600</xdr:colOff>
      <xdr:row>62</xdr:row>
      <xdr:rowOff>50800</xdr:rowOff>
    </xdr:to>
    <xdr:sp macro="" textlink="">
      <xdr:nvSpPr>
        <xdr:cNvPr id="600" name="フローチャート: 判断 599">
          <a:extLst>
            <a:ext uri="{FF2B5EF4-FFF2-40B4-BE49-F238E27FC236}">
              <a16:creationId xmlns:a16="http://schemas.microsoft.com/office/drawing/2014/main" id="{4310B1F4-1D09-4B15-AF7C-70FDF88ED371}"/>
            </a:ext>
          </a:extLst>
        </xdr:cNvPr>
        <xdr:cNvSpPr/>
      </xdr:nvSpPr>
      <xdr:spPr>
        <a:xfrm>
          <a:off x="20383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147320</xdr:rowOff>
    </xdr:from>
    <xdr:to>
      <xdr:col>102</xdr:col>
      <xdr:colOff>165100</xdr:colOff>
      <xdr:row>62</xdr:row>
      <xdr:rowOff>77470</xdr:rowOff>
    </xdr:to>
    <xdr:sp macro="" textlink="">
      <xdr:nvSpPr>
        <xdr:cNvPr id="601" name="フローチャート: 判断 600">
          <a:extLst>
            <a:ext uri="{FF2B5EF4-FFF2-40B4-BE49-F238E27FC236}">
              <a16:creationId xmlns:a16="http://schemas.microsoft.com/office/drawing/2014/main" id="{2A35092F-2EFC-4412-8493-817E72BA8074}"/>
            </a:ext>
          </a:extLst>
        </xdr:cNvPr>
        <xdr:cNvSpPr/>
      </xdr:nvSpPr>
      <xdr:spPr>
        <a:xfrm>
          <a:off x="19494500" y="1060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10160</xdr:rowOff>
    </xdr:from>
    <xdr:to>
      <xdr:col>98</xdr:col>
      <xdr:colOff>38100</xdr:colOff>
      <xdr:row>62</xdr:row>
      <xdr:rowOff>111760</xdr:rowOff>
    </xdr:to>
    <xdr:sp macro="" textlink="">
      <xdr:nvSpPr>
        <xdr:cNvPr id="602" name="フローチャート: 判断 601">
          <a:extLst>
            <a:ext uri="{FF2B5EF4-FFF2-40B4-BE49-F238E27FC236}">
              <a16:creationId xmlns:a16="http://schemas.microsoft.com/office/drawing/2014/main" id="{01B668AF-B210-432A-A292-D3A89C1700DA}"/>
            </a:ext>
          </a:extLst>
        </xdr:cNvPr>
        <xdr:cNvSpPr/>
      </xdr:nvSpPr>
      <xdr:spPr>
        <a:xfrm>
          <a:off x="18605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111760</xdr:rowOff>
    </xdr:from>
    <xdr:ext cx="762000" cy="258445"/>
    <xdr:sp macro="" textlink="">
      <xdr:nvSpPr>
        <xdr:cNvPr id="603" name="テキスト ボックス 602">
          <a:extLst>
            <a:ext uri="{FF2B5EF4-FFF2-40B4-BE49-F238E27FC236}">
              <a16:creationId xmlns:a16="http://schemas.microsoft.com/office/drawing/2014/main" id="{AF74B219-779E-4882-A8DF-06F4E7E30E29}"/>
            </a:ext>
          </a:extLst>
        </xdr:cNvPr>
        <xdr:cNvSpPr txBox="1"/>
      </xdr:nvSpPr>
      <xdr:spPr>
        <a:xfrm>
          <a:off x="219710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177800</xdr:colOff>
      <xdr:row>66</xdr:row>
      <xdr:rowOff>111760</xdr:rowOff>
    </xdr:from>
    <xdr:ext cx="762000" cy="258445"/>
    <xdr:sp macro="" textlink="">
      <xdr:nvSpPr>
        <xdr:cNvPr id="604" name="テキスト ボックス 603">
          <a:extLst>
            <a:ext uri="{FF2B5EF4-FFF2-40B4-BE49-F238E27FC236}">
              <a16:creationId xmlns:a16="http://schemas.microsoft.com/office/drawing/2014/main" id="{69B5ED2B-B807-4688-BAFE-6B06C877F241}"/>
            </a:ext>
          </a:extLst>
        </xdr:cNvPr>
        <xdr:cNvSpPr txBox="1"/>
      </xdr:nvSpPr>
      <xdr:spPr>
        <a:xfrm>
          <a:off x="21132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111760</xdr:rowOff>
    </xdr:from>
    <xdr:ext cx="762000" cy="258445"/>
    <xdr:sp macro="" textlink="">
      <xdr:nvSpPr>
        <xdr:cNvPr id="605" name="テキスト ボックス 604">
          <a:extLst>
            <a:ext uri="{FF2B5EF4-FFF2-40B4-BE49-F238E27FC236}">
              <a16:creationId xmlns:a16="http://schemas.microsoft.com/office/drawing/2014/main" id="{2D51C3EE-816C-4A64-94DB-5CBF9DC530B7}"/>
            </a:ext>
          </a:extLst>
        </xdr:cNvPr>
        <xdr:cNvSpPr txBox="1"/>
      </xdr:nvSpPr>
      <xdr:spPr>
        <a:xfrm>
          <a:off x="20243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111760</xdr:rowOff>
    </xdr:from>
    <xdr:ext cx="762000" cy="258445"/>
    <xdr:sp macro="" textlink="">
      <xdr:nvSpPr>
        <xdr:cNvPr id="606" name="テキスト ボックス 605">
          <a:extLst>
            <a:ext uri="{FF2B5EF4-FFF2-40B4-BE49-F238E27FC236}">
              <a16:creationId xmlns:a16="http://schemas.microsoft.com/office/drawing/2014/main" id="{97B29340-0C87-4E44-9C85-2ED6D648B9F4}"/>
            </a:ext>
          </a:extLst>
        </xdr:cNvPr>
        <xdr:cNvSpPr txBox="1"/>
      </xdr:nvSpPr>
      <xdr:spPr>
        <a:xfrm>
          <a:off x="19354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177800</xdr:colOff>
      <xdr:row>66</xdr:row>
      <xdr:rowOff>111760</xdr:rowOff>
    </xdr:from>
    <xdr:ext cx="762000" cy="258445"/>
    <xdr:sp macro="" textlink="">
      <xdr:nvSpPr>
        <xdr:cNvPr id="607" name="テキスト ボックス 606">
          <a:extLst>
            <a:ext uri="{FF2B5EF4-FFF2-40B4-BE49-F238E27FC236}">
              <a16:creationId xmlns:a16="http://schemas.microsoft.com/office/drawing/2014/main" id="{F1DCB972-B230-4FCE-9227-D6CB8CE3AEF9}"/>
            </a:ext>
          </a:extLst>
        </xdr:cNvPr>
        <xdr:cNvSpPr txBox="1"/>
      </xdr:nvSpPr>
      <xdr:spPr>
        <a:xfrm>
          <a:off x="18465800" y="114274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62</xdr:row>
      <xdr:rowOff>33020</xdr:rowOff>
    </xdr:from>
    <xdr:to>
      <xdr:col>116</xdr:col>
      <xdr:colOff>114300</xdr:colOff>
      <xdr:row>62</xdr:row>
      <xdr:rowOff>134620</xdr:rowOff>
    </xdr:to>
    <xdr:sp macro="" textlink="">
      <xdr:nvSpPr>
        <xdr:cNvPr id="608" name="楕円 607">
          <a:extLst>
            <a:ext uri="{FF2B5EF4-FFF2-40B4-BE49-F238E27FC236}">
              <a16:creationId xmlns:a16="http://schemas.microsoft.com/office/drawing/2014/main" id="{65ECA7BD-9B05-4FEC-B8C8-8A9D39FABE91}"/>
            </a:ext>
          </a:extLst>
        </xdr:cNvPr>
        <xdr:cNvSpPr/>
      </xdr:nvSpPr>
      <xdr:spPr>
        <a:xfrm>
          <a:off x="221107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11430</xdr:rowOff>
    </xdr:from>
    <xdr:ext cx="469900" cy="259080"/>
    <xdr:sp macro="" textlink="">
      <xdr:nvSpPr>
        <xdr:cNvPr id="609" name="【保健センター・保健所】&#10;一人当たり面積該当値テキスト">
          <a:extLst>
            <a:ext uri="{FF2B5EF4-FFF2-40B4-BE49-F238E27FC236}">
              <a16:creationId xmlns:a16="http://schemas.microsoft.com/office/drawing/2014/main" id="{868F70F7-CD25-4B5F-AFD4-CE6466EB6289}"/>
            </a:ext>
          </a:extLst>
        </xdr:cNvPr>
        <xdr:cNvSpPr txBox="1"/>
      </xdr:nvSpPr>
      <xdr:spPr>
        <a:xfrm>
          <a:off x="22199600" y="106413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0.088</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62</xdr:row>
      <xdr:rowOff>40640</xdr:rowOff>
    </xdr:from>
    <xdr:to>
      <xdr:col>112</xdr:col>
      <xdr:colOff>38100</xdr:colOff>
      <xdr:row>62</xdr:row>
      <xdr:rowOff>142240</xdr:rowOff>
    </xdr:to>
    <xdr:sp macro="" textlink="">
      <xdr:nvSpPr>
        <xdr:cNvPr id="610" name="楕円 609">
          <a:extLst>
            <a:ext uri="{FF2B5EF4-FFF2-40B4-BE49-F238E27FC236}">
              <a16:creationId xmlns:a16="http://schemas.microsoft.com/office/drawing/2014/main" id="{9AFCF203-F437-44F7-B667-1F20AFB4C271}"/>
            </a:ext>
          </a:extLst>
        </xdr:cNvPr>
        <xdr:cNvSpPr/>
      </xdr:nvSpPr>
      <xdr:spPr>
        <a:xfrm>
          <a:off x="21272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83820</xdr:rowOff>
    </xdr:from>
    <xdr:to>
      <xdr:col>116</xdr:col>
      <xdr:colOff>63500</xdr:colOff>
      <xdr:row>62</xdr:row>
      <xdr:rowOff>91440</xdr:rowOff>
    </xdr:to>
    <xdr:cxnSp macro="">
      <xdr:nvCxnSpPr>
        <xdr:cNvPr id="611" name="直線コネクタ 610">
          <a:extLst>
            <a:ext uri="{FF2B5EF4-FFF2-40B4-BE49-F238E27FC236}">
              <a16:creationId xmlns:a16="http://schemas.microsoft.com/office/drawing/2014/main" id="{7C163326-D11C-48D8-8A24-E5B31856313D}"/>
            </a:ext>
          </a:extLst>
        </xdr:cNvPr>
        <xdr:cNvCxnSpPr/>
      </xdr:nvCxnSpPr>
      <xdr:spPr>
        <a:xfrm flipV="1">
          <a:off x="21323300" y="10713720"/>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44450</xdr:rowOff>
    </xdr:from>
    <xdr:to>
      <xdr:col>107</xdr:col>
      <xdr:colOff>101600</xdr:colOff>
      <xdr:row>62</xdr:row>
      <xdr:rowOff>146050</xdr:rowOff>
    </xdr:to>
    <xdr:sp macro="" textlink="">
      <xdr:nvSpPr>
        <xdr:cNvPr id="612" name="楕円 611">
          <a:extLst>
            <a:ext uri="{FF2B5EF4-FFF2-40B4-BE49-F238E27FC236}">
              <a16:creationId xmlns:a16="http://schemas.microsoft.com/office/drawing/2014/main" id="{53D23BC8-CAF9-480F-A9F9-7725030EE611}"/>
            </a:ext>
          </a:extLst>
        </xdr:cNvPr>
        <xdr:cNvSpPr/>
      </xdr:nvSpPr>
      <xdr:spPr>
        <a:xfrm>
          <a:off x="203835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91440</xdr:rowOff>
    </xdr:from>
    <xdr:to>
      <xdr:col>111</xdr:col>
      <xdr:colOff>177800</xdr:colOff>
      <xdr:row>62</xdr:row>
      <xdr:rowOff>95250</xdr:rowOff>
    </xdr:to>
    <xdr:cxnSp macro="">
      <xdr:nvCxnSpPr>
        <xdr:cNvPr id="613" name="直線コネクタ 612">
          <a:extLst>
            <a:ext uri="{FF2B5EF4-FFF2-40B4-BE49-F238E27FC236}">
              <a16:creationId xmlns:a16="http://schemas.microsoft.com/office/drawing/2014/main" id="{7CB9B8FF-09D0-4774-B5DD-6EC43AB3FAA1}"/>
            </a:ext>
          </a:extLst>
        </xdr:cNvPr>
        <xdr:cNvCxnSpPr/>
      </xdr:nvCxnSpPr>
      <xdr:spPr>
        <a:xfrm flipV="1">
          <a:off x="20434300" y="1072134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147320</xdr:rowOff>
    </xdr:from>
    <xdr:to>
      <xdr:col>102</xdr:col>
      <xdr:colOff>165100</xdr:colOff>
      <xdr:row>61</xdr:row>
      <xdr:rowOff>77470</xdr:rowOff>
    </xdr:to>
    <xdr:sp macro="" textlink="">
      <xdr:nvSpPr>
        <xdr:cNvPr id="614" name="楕円 613">
          <a:extLst>
            <a:ext uri="{FF2B5EF4-FFF2-40B4-BE49-F238E27FC236}">
              <a16:creationId xmlns:a16="http://schemas.microsoft.com/office/drawing/2014/main" id="{D033B097-8649-48F0-AA0D-DB89EA58DB14}"/>
            </a:ext>
          </a:extLst>
        </xdr:cNvPr>
        <xdr:cNvSpPr/>
      </xdr:nvSpPr>
      <xdr:spPr>
        <a:xfrm>
          <a:off x="19494500" y="1043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26670</xdr:rowOff>
    </xdr:from>
    <xdr:to>
      <xdr:col>107</xdr:col>
      <xdr:colOff>50800</xdr:colOff>
      <xdr:row>62</xdr:row>
      <xdr:rowOff>95250</xdr:rowOff>
    </xdr:to>
    <xdr:cxnSp macro="">
      <xdr:nvCxnSpPr>
        <xdr:cNvPr id="615" name="直線コネクタ 614">
          <a:extLst>
            <a:ext uri="{FF2B5EF4-FFF2-40B4-BE49-F238E27FC236}">
              <a16:creationId xmlns:a16="http://schemas.microsoft.com/office/drawing/2014/main" id="{3A0F7333-346A-4445-A9FE-2496FBD98D04}"/>
            </a:ext>
          </a:extLst>
        </xdr:cNvPr>
        <xdr:cNvCxnSpPr/>
      </xdr:nvCxnSpPr>
      <xdr:spPr>
        <a:xfrm>
          <a:off x="19545300" y="10485120"/>
          <a:ext cx="889000" cy="240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154940</xdr:rowOff>
    </xdr:from>
    <xdr:to>
      <xdr:col>98</xdr:col>
      <xdr:colOff>38100</xdr:colOff>
      <xdr:row>61</xdr:row>
      <xdr:rowOff>85090</xdr:rowOff>
    </xdr:to>
    <xdr:sp macro="" textlink="">
      <xdr:nvSpPr>
        <xdr:cNvPr id="616" name="楕円 615">
          <a:extLst>
            <a:ext uri="{FF2B5EF4-FFF2-40B4-BE49-F238E27FC236}">
              <a16:creationId xmlns:a16="http://schemas.microsoft.com/office/drawing/2014/main" id="{5CE5F1E3-F8B3-4123-AB08-FF8543CFDCD5}"/>
            </a:ext>
          </a:extLst>
        </xdr:cNvPr>
        <xdr:cNvSpPr/>
      </xdr:nvSpPr>
      <xdr:spPr>
        <a:xfrm>
          <a:off x="1860550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26670</xdr:rowOff>
    </xdr:from>
    <xdr:to>
      <xdr:col>102</xdr:col>
      <xdr:colOff>114300</xdr:colOff>
      <xdr:row>61</xdr:row>
      <xdr:rowOff>34290</xdr:rowOff>
    </xdr:to>
    <xdr:cxnSp macro="">
      <xdr:nvCxnSpPr>
        <xdr:cNvPr id="617" name="直線コネクタ 616">
          <a:extLst>
            <a:ext uri="{FF2B5EF4-FFF2-40B4-BE49-F238E27FC236}">
              <a16:creationId xmlns:a16="http://schemas.microsoft.com/office/drawing/2014/main" id="{E67019EC-C382-421A-B943-AF9B015E6565}"/>
            </a:ext>
          </a:extLst>
        </xdr:cNvPr>
        <xdr:cNvCxnSpPr/>
      </xdr:nvCxnSpPr>
      <xdr:spPr>
        <a:xfrm flipV="1">
          <a:off x="18656300" y="1048512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60</xdr:row>
      <xdr:rowOff>59690</xdr:rowOff>
    </xdr:from>
    <xdr:ext cx="469900" cy="259080"/>
    <xdr:sp macro="" textlink="">
      <xdr:nvSpPr>
        <xdr:cNvPr id="618" name="n_1aveValue【保健センター・保健所】&#10;一人当たり面積">
          <a:extLst>
            <a:ext uri="{FF2B5EF4-FFF2-40B4-BE49-F238E27FC236}">
              <a16:creationId xmlns:a16="http://schemas.microsoft.com/office/drawing/2014/main" id="{0601AC9F-551B-427F-878F-AEE65D055AEE}"/>
            </a:ext>
          </a:extLst>
        </xdr:cNvPr>
        <xdr:cNvSpPr txBox="1"/>
      </xdr:nvSpPr>
      <xdr:spPr>
        <a:xfrm>
          <a:off x="21075650" y="103466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0.112</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60</xdr:row>
      <xdr:rowOff>67310</xdr:rowOff>
    </xdr:from>
    <xdr:ext cx="469265" cy="259080"/>
    <xdr:sp macro="" textlink="">
      <xdr:nvSpPr>
        <xdr:cNvPr id="619" name="n_2aveValue【保健センター・保健所】&#10;一人当たり面積">
          <a:extLst>
            <a:ext uri="{FF2B5EF4-FFF2-40B4-BE49-F238E27FC236}">
              <a16:creationId xmlns:a16="http://schemas.microsoft.com/office/drawing/2014/main" id="{E1DE89F5-3762-4998-AEF4-CB3EBD97AAEE}"/>
            </a:ext>
          </a:extLst>
        </xdr:cNvPr>
        <xdr:cNvSpPr txBox="1"/>
      </xdr:nvSpPr>
      <xdr:spPr>
        <a:xfrm>
          <a:off x="20199350" y="1035431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0.110</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62</xdr:row>
      <xdr:rowOff>68580</xdr:rowOff>
    </xdr:from>
    <xdr:ext cx="469265" cy="259080"/>
    <xdr:sp macro="" textlink="">
      <xdr:nvSpPr>
        <xdr:cNvPr id="620" name="n_3aveValue【保健センター・保健所】&#10;一人当たり面積">
          <a:extLst>
            <a:ext uri="{FF2B5EF4-FFF2-40B4-BE49-F238E27FC236}">
              <a16:creationId xmlns:a16="http://schemas.microsoft.com/office/drawing/2014/main" id="{D653D120-0DB9-48DA-9774-AEC9D13E7CF4}"/>
            </a:ext>
          </a:extLst>
        </xdr:cNvPr>
        <xdr:cNvSpPr txBox="1"/>
      </xdr:nvSpPr>
      <xdr:spPr>
        <a:xfrm>
          <a:off x="19310350" y="1069848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0.103</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62</xdr:row>
      <xdr:rowOff>102870</xdr:rowOff>
    </xdr:from>
    <xdr:ext cx="469265" cy="259080"/>
    <xdr:sp macro="" textlink="">
      <xdr:nvSpPr>
        <xdr:cNvPr id="621" name="n_4aveValue【保健センター・保健所】&#10;一人当たり面積">
          <a:extLst>
            <a:ext uri="{FF2B5EF4-FFF2-40B4-BE49-F238E27FC236}">
              <a16:creationId xmlns:a16="http://schemas.microsoft.com/office/drawing/2014/main" id="{1746E669-0228-4FCD-B60D-D57BDC3B9DC5}"/>
            </a:ext>
          </a:extLst>
        </xdr:cNvPr>
        <xdr:cNvSpPr txBox="1"/>
      </xdr:nvSpPr>
      <xdr:spPr>
        <a:xfrm>
          <a:off x="18421350" y="1073277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0.094</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62</xdr:row>
      <xdr:rowOff>133350</xdr:rowOff>
    </xdr:from>
    <xdr:ext cx="469900" cy="258445"/>
    <xdr:sp macro="" textlink="">
      <xdr:nvSpPr>
        <xdr:cNvPr id="622" name="n_1mainValue【保健センター・保健所】&#10;一人当たり面積">
          <a:extLst>
            <a:ext uri="{FF2B5EF4-FFF2-40B4-BE49-F238E27FC236}">
              <a16:creationId xmlns:a16="http://schemas.microsoft.com/office/drawing/2014/main" id="{BD920775-3ACB-4FCC-91F4-DC3CFB5B939A}"/>
            </a:ext>
          </a:extLst>
        </xdr:cNvPr>
        <xdr:cNvSpPr txBox="1"/>
      </xdr:nvSpPr>
      <xdr:spPr>
        <a:xfrm>
          <a:off x="21075650" y="1076325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0.086</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62</xdr:row>
      <xdr:rowOff>137160</xdr:rowOff>
    </xdr:from>
    <xdr:ext cx="469265" cy="259080"/>
    <xdr:sp macro="" textlink="">
      <xdr:nvSpPr>
        <xdr:cNvPr id="623" name="n_2mainValue【保健センター・保健所】&#10;一人当たり面積">
          <a:extLst>
            <a:ext uri="{FF2B5EF4-FFF2-40B4-BE49-F238E27FC236}">
              <a16:creationId xmlns:a16="http://schemas.microsoft.com/office/drawing/2014/main" id="{B5D26771-E379-4689-9B25-0B59C5F72287}"/>
            </a:ext>
          </a:extLst>
        </xdr:cNvPr>
        <xdr:cNvSpPr txBox="1"/>
      </xdr:nvSpPr>
      <xdr:spPr>
        <a:xfrm>
          <a:off x="20199350" y="1076706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0.085</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59</xdr:row>
      <xdr:rowOff>93980</xdr:rowOff>
    </xdr:from>
    <xdr:ext cx="469265" cy="259080"/>
    <xdr:sp macro="" textlink="">
      <xdr:nvSpPr>
        <xdr:cNvPr id="624" name="n_3mainValue【保健センター・保健所】&#10;一人当たり面積">
          <a:extLst>
            <a:ext uri="{FF2B5EF4-FFF2-40B4-BE49-F238E27FC236}">
              <a16:creationId xmlns:a16="http://schemas.microsoft.com/office/drawing/2014/main" id="{21AFA6FC-FCB4-43A5-B08D-20374926C9F5}"/>
            </a:ext>
          </a:extLst>
        </xdr:cNvPr>
        <xdr:cNvSpPr txBox="1"/>
      </xdr:nvSpPr>
      <xdr:spPr>
        <a:xfrm>
          <a:off x="19310350" y="1020953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0.148</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59</xdr:row>
      <xdr:rowOff>101600</xdr:rowOff>
    </xdr:from>
    <xdr:ext cx="469265" cy="259080"/>
    <xdr:sp macro="" textlink="">
      <xdr:nvSpPr>
        <xdr:cNvPr id="625" name="n_4mainValue【保健センター・保健所】&#10;一人当たり面積">
          <a:extLst>
            <a:ext uri="{FF2B5EF4-FFF2-40B4-BE49-F238E27FC236}">
              <a16:creationId xmlns:a16="http://schemas.microsoft.com/office/drawing/2014/main" id="{18DCDDF3-3D51-426D-B09E-F82554309FB1}"/>
            </a:ext>
          </a:extLst>
        </xdr:cNvPr>
        <xdr:cNvSpPr txBox="1"/>
      </xdr:nvSpPr>
      <xdr:spPr>
        <a:xfrm>
          <a:off x="18421350" y="102171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a:extLst>
            <a:ext uri="{FF2B5EF4-FFF2-40B4-BE49-F238E27FC236}">
              <a16:creationId xmlns:a16="http://schemas.microsoft.com/office/drawing/2014/main" id="{20163C7B-C840-41FE-BBB5-329650D3331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a:extLst>
            <a:ext uri="{FF2B5EF4-FFF2-40B4-BE49-F238E27FC236}">
              <a16:creationId xmlns:a16="http://schemas.microsoft.com/office/drawing/2014/main" id="{DEBCB386-D9F0-4FE0-BC05-85D7CA027B9B}"/>
            </a:ext>
          </a:extLst>
        </xdr:cNvPr>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a:extLst>
            <a:ext uri="{FF2B5EF4-FFF2-40B4-BE49-F238E27FC236}">
              <a16:creationId xmlns:a16="http://schemas.microsoft.com/office/drawing/2014/main" id="{E143DDD6-61BE-4A3E-A4CF-3A4C01BE0D74}"/>
            </a:ext>
          </a:extLst>
        </xdr:cNvPr>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24/27</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a:extLst>
            <a:ext uri="{FF2B5EF4-FFF2-40B4-BE49-F238E27FC236}">
              <a16:creationId xmlns:a16="http://schemas.microsoft.com/office/drawing/2014/main" id="{D4A584AD-A6F7-432B-B99B-781724DC4A07}"/>
            </a:ext>
          </a:extLst>
        </xdr:cNvPr>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a:extLst>
            <a:ext uri="{FF2B5EF4-FFF2-40B4-BE49-F238E27FC236}">
              <a16:creationId xmlns:a16="http://schemas.microsoft.com/office/drawing/2014/main" id="{7EEEA348-0203-44AF-9CFD-0C276216A44A}"/>
            </a:ext>
          </a:extLst>
        </xdr:cNvPr>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a:extLst>
            <a:ext uri="{FF2B5EF4-FFF2-40B4-BE49-F238E27FC236}">
              <a16:creationId xmlns:a16="http://schemas.microsoft.com/office/drawing/2014/main" id="{42576191-6B21-4A92-A7D5-A207B0410FA4}"/>
            </a:ext>
          </a:extLst>
        </xdr:cNvPr>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a:extLst>
            <a:ext uri="{FF2B5EF4-FFF2-40B4-BE49-F238E27FC236}">
              <a16:creationId xmlns:a16="http://schemas.microsoft.com/office/drawing/2014/main" id="{7F08126A-76C9-4498-B055-82FBB89A7A13}"/>
            </a:ext>
          </a:extLst>
        </xdr:cNvPr>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05A24542-F9A9-4816-A8E3-519B11869E31}"/>
            </a:ext>
          </a:extLst>
        </xdr:cNvPr>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7815" cy="224790"/>
    <xdr:sp macro="" textlink="">
      <xdr:nvSpPr>
        <xdr:cNvPr id="634" name="テキスト ボックス 633">
          <a:extLst>
            <a:ext uri="{FF2B5EF4-FFF2-40B4-BE49-F238E27FC236}">
              <a16:creationId xmlns:a16="http://schemas.microsoft.com/office/drawing/2014/main" id="{3721863C-2281-4924-BA2F-8F0B86946D07}"/>
            </a:ext>
          </a:extLst>
        </xdr:cNvPr>
        <xdr:cNvSpPr txBox="1"/>
      </xdr:nvSpPr>
      <xdr:spPr>
        <a:xfrm>
          <a:off x="12407900" y="12763500"/>
          <a:ext cx="29781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5" name="直線コネクタ 634">
          <a:extLst>
            <a:ext uri="{FF2B5EF4-FFF2-40B4-BE49-F238E27FC236}">
              <a16:creationId xmlns:a16="http://schemas.microsoft.com/office/drawing/2014/main" id="{2E9F9536-DCBC-4B70-A077-C6D2867F4C38}"/>
            </a:ext>
          </a:extLst>
        </xdr:cNvPr>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88</xdr:row>
      <xdr:rowOff>10160</xdr:rowOff>
    </xdr:from>
    <xdr:ext cx="466725" cy="259080"/>
    <xdr:sp macro="" textlink="">
      <xdr:nvSpPr>
        <xdr:cNvPr id="636" name="テキスト ボックス 635">
          <a:extLst>
            <a:ext uri="{FF2B5EF4-FFF2-40B4-BE49-F238E27FC236}">
              <a16:creationId xmlns:a16="http://schemas.microsoft.com/office/drawing/2014/main" id="{C3BFF843-482A-4E7E-A170-E1BFAEADF7AC}"/>
            </a:ext>
          </a:extLst>
        </xdr:cNvPr>
        <xdr:cNvSpPr txBox="1"/>
      </xdr:nvSpPr>
      <xdr:spPr>
        <a:xfrm>
          <a:off x="11978640" y="15097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7" name="直線コネクタ 636">
          <a:extLst>
            <a:ext uri="{FF2B5EF4-FFF2-40B4-BE49-F238E27FC236}">
              <a16:creationId xmlns:a16="http://schemas.microsoft.com/office/drawing/2014/main" id="{2A694B82-F9D1-4E97-A65F-1926983EBCCE}"/>
            </a:ext>
          </a:extLst>
        </xdr:cNvPr>
        <xdr:cNvCxnSpPr/>
      </xdr:nvCxnSpPr>
      <xdr:spPr>
        <a:xfrm>
          <a:off x="12446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85</xdr:row>
      <xdr:rowOff>143510</xdr:rowOff>
    </xdr:from>
    <xdr:ext cx="466725" cy="258445"/>
    <xdr:sp macro="" textlink="">
      <xdr:nvSpPr>
        <xdr:cNvPr id="638" name="テキスト ボックス 637">
          <a:extLst>
            <a:ext uri="{FF2B5EF4-FFF2-40B4-BE49-F238E27FC236}">
              <a16:creationId xmlns:a16="http://schemas.microsoft.com/office/drawing/2014/main" id="{213F7BD3-E02F-41CC-912A-5743DCDB0202}"/>
            </a:ext>
          </a:extLst>
        </xdr:cNvPr>
        <xdr:cNvSpPr txBox="1"/>
      </xdr:nvSpPr>
      <xdr:spPr>
        <a:xfrm>
          <a:off x="11978640" y="14716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9" name="直線コネクタ 638">
          <a:extLst>
            <a:ext uri="{FF2B5EF4-FFF2-40B4-BE49-F238E27FC236}">
              <a16:creationId xmlns:a16="http://schemas.microsoft.com/office/drawing/2014/main" id="{1DBC2462-2EEE-4597-8D1D-C0D829117677}"/>
            </a:ext>
          </a:extLst>
        </xdr:cNvPr>
        <xdr:cNvCxnSpPr/>
      </xdr:nvCxnSpPr>
      <xdr:spPr>
        <a:xfrm>
          <a:off x="12446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83</xdr:row>
      <xdr:rowOff>105410</xdr:rowOff>
    </xdr:from>
    <xdr:ext cx="403225" cy="259080"/>
    <xdr:sp macro="" textlink="">
      <xdr:nvSpPr>
        <xdr:cNvPr id="640" name="テキスト ボックス 639">
          <a:extLst>
            <a:ext uri="{FF2B5EF4-FFF2-40B4-BE49-F238E27FC236}">
              <a16:creationId xmlns:a16="http://schemas.microsoft.com/office/drawing/2014/main" id="{064891FD-26AE-4436-A98C-1D1DFFCA7DD0}"/>
            </a:ext>
          </a:extLst>
        </xdr:cNvPr>
        <xdr:cNvSpPr txBox="1"/>
      </xdr:nvSpPr>
      <xdr:spPr>
        <a:xfrm>
          <a:off x="12042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1" name="直線コネクタ 640">
          <a:extLst>
            <a:ext uri="{FF2B5EF4-FFF2-40B4-BE49-F238E27FC236}">
              <a16:creationId xmlns:a16="http://schemas.microsoft.com/office/drawing/2014/main" id="{B2C91933-8F71-494A-A773-394AFD2712FB}"/>
            </a:ext>
          </a:extLst>
        </xdr:cNvPr>
        <xdr:cNvCxnSpPr/>
      </xdr:nvCxnSpPr>
      <xdr:spPr>
        <a:xfrm>
          <a:off x="12446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81</xdr:row>
      <xdr:rowOff>67310</xdr:rowOff>
    </xdr:from>
    <xdr:ext cx="403225" cy="259080"/>
    <xdr:sp macro="" textlink="">
      <xdr:nvSpPr>
        <xdr:cNvPr id="642" name="テキスト ボックス 641">
          <a:extLst>
            <a:ext uri="{FF2B5EF4-FFF2-40B4-BE49-F238E27FC236}">
              <a16:creationId xmlns:a16="http://schemas.microsoft.com/office/drawing/2014/main" id="{DBB550B0-6778-4405-9786-453B4F70A510}"/>
            </a:ext>
          </a:extLst>
        </xdr:cNvPr>
        <xdr:cNvSpPr txBox="1"/>
      </xdr:nvSpPr>
      <xdr:spPr>
        <a:xfrm>
          <a:off x="12042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3" name="直線コネクタ 642">
          <a:extLst>
            <a:ext uri="{FF2B5EF4-FFF2-40B4-BE49-F238E27FC236}">
              <a16:creationId xmlns:a16="http://schemas.microsoft.com/office/drawing/2014/main" id="{4D97FEC0-D5BB-4FA1-891B-473BE95FAFEB}"/>
            </a:ext>
          </a:extLst>
        </xdr:cNvPr>
        <xdr:cNvCxnSpPr/>
      </xdr:nvCxnSpPr>
      <xdr:spPr>
        <a:xfrm>
          <a:off x="12446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79</xdr:row>
      <xdr:rowOff>29210</xdr:rowOff>
    </xdr:from>
    <xdr:ext cx="403225" cy="258445"/>
    <xdr:sp macro="" textlink="">
      <xdr:nvSpPr>
        <xdr:cNvPr id="644" name="テキスト ボックス 643">
          <a:extLst>
            <a:ext uri="{FF2B5EF4-FFF2-40B4-BE49-F238E27FC236}">
              <a16:creationId xmlns:a16="http://schemas.microsoft.com/office/drawing/2014/main" id="{09761E34-3A17-4E2A-9020-B7C5573DC96C}"/>
            </a:ext>
          </a:extLst>
        </xdr:cNvPr>
        <xdr:cNvSpPr txBox="1"/>
      </xdr:nvSpPr>
      <xdr:spPr>
        <a:xfrm>
          <a:off x="12042775" y="1357376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5" name="直線コネクタ 644">
          <a:extLst>
            <a:ext uri="{FF2B5EF4-FFF2-40B4-BE49-F238E27FC236}">
              <a16:creationId xmlns:a16="http://schemas.microsoft.com/office/drawing/2014/main" id="{3D3CAE59-7CF1-42C4-815C-22775C05EDFC}"/>
            </a:ext>
          </a:extLst>
        </xdr:cNvPr>
        <xdr:cNvCxnSpPr/>
      </xdr:nvCxnSpPr>
      <xdr:spPr>
        <a:xfrm>
          <a:off x="12446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76</xdr:row>
      <xdr:rowOff>162560</xdr:rowOff>
    </xdr:from>
    <xdr:ext cx="403225" cy="259080"/>
    <xdr:sp macro="" textlink="">
      <xdr:nvSpPr>
        <xdr:cNvPr id="646" name="テキスト ボックス 645">
          <a:extLst>
            <a:ext uri="{FF2B5EF4-FFF2-40B4-BE49-F238E27FC236}">
              <a16:creationId xmlns:a16="http://schemas.microsoft.com/office/drawing/2014/main" id="{DF5322B1-E913-44E0-9F71-26D78BF49364}"/>
            </a:ext>
          </a:extLst>
        </xdr:cNvPr>
        <xdr:cNvSpPr txBox="1"/>
      </xdr:nvSpPr>
      <xdr:spPr>
        <a:xfrm>
          <a:off x="12042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7" name="直線コネクタ 646">
          <a:extLst>
            <a:ext uri="{FF2B5EF4-FFF2-40B4-BE49-F238E27FC236}">
              <a16:creationId xmlns:a16="http://schemas.microsoft.com/office/drawing/2014/main" id="{03DBAF26-8301-4881-ABA9-B405CF576CD4}"/>
            </a:ext>
          </a:extLst>
        </xdr:cNvPr>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74</xdr:row>
      <xdr:rowOff>124460</xdr:rowOff>
    </xdr:from>
    <xdr:ext cx="338455" cy="259080"/>
    <xdr:sp macro="" textlink="">
      <xdr:nvSpPr>
        <xdr:cNvPr id="648" name="テキスト ボックス 647">
          <a:extLst>
            <a:ext uri="{FF2B5EF4-FFF2-40B4-BE49-F238E27FC236}">
              <a16:creationId xmlns:a16="http://schemas.microsoft.com/office/drawing/2014/main" id="{36D0B0A0-9750-416F-BE8D-315CB50A97AA}"/>
            </a:ext>
          </a:extLst>
        </xdr:cNvPr>
        <xdr:cNvSpPr txBox="1"/>
      </xdr:nvSpPr>
      <xdr:spPr>
        <a:xfrm>
          <a:off x="12106910" y="12811760"/>
          <a:ext cx="338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9" name="【消防施設】&#10;有形固定資産減価償却率グラフ枠">
          <a:extLst>
            <a:ext uri="{FF2B5EF4-FFF2-40B4-BE49-F238E27FC236}">
              <a16:creationId xmlns:a16="http://schemas.microsoft.com/office/drawing/2014/main" id="{39646880-3901-4325-A375-F57A6ED8E1C7}"/>
            </a:ext>
          </a:extLst>
        </xdr:cNvPr>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78</xdr:row>
      <xdr:rowOff>7620</xdr:rowOff>
    </xdr:from>
    <xdr:to>
      <xdr:col>85</xdr:col>
      <xdr:colOff>126365</xdr:colOff>
      <xdr:row>86</xdr:row>
      <xdr:rowOff>13335</xdr:rowOff>
    </xdr:to>
    <xdr:cxnSp macro="">
      <xdr:nvCxnSpPr>
        <xdr:cNvPr id="650" name="直線コネクタ 649">
          <a:extLst>
            <a:ext uri="{FF2B5EF4-FFF2-40B4-BE49-F238E27FC236}">
              <a16:creationId xmlns:a16="http://schemas.microsoft.com/office/drawing/2014/main" id="{2AABD2B3-38CC-4615-BF70-169C10E841F4}"/>
            </a:ext>
          </a:extLst>
        </xdr:cNvPr>
        <xdr:cNvCxnSpPr/>
      </xdr:nvCxnSpPr>
      <xdr:spPr>
        <a:xfrm flipV="1">
          <a:off x="16318865" y="13380720"/>
          <a:ext cx="0" cy="13773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17780</xdr:rowOff>
    </xdr:from>
    <xdr:ext cx="405130" cy="258445"/>
    <xdr:sp macro="" textlink="">
      <xdr:nvSpPr>
        <xdr:cNvPr id="651" name="【消防施設】&#10;有形固定資産減価償却率最小値テキスト">
          <a:extLst>
            <a:ext uri="{FF2B5EF4-FFF2-40B4-BE49-F238E27FC236}">
              <a16:creationId xmlns:a16="http://schemas.microsoft.com/office/drawing/2014/main" id="{48E15190-0F79-40EC-92BD-E33ED1E188D2}"/>
            </a:ext>
          </a:extLst>
        </xdr:cNvPr>
        <xdr:cNvSpPr txBox="1"/>
      </xdr:nvSpPr>
      <xdr:spPr>
        <a:xfrm>
          <a:off x="16357600" y="1476248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94.7</a:t>
          </a:r>
          <a:endParaRPr kumimoji="1" lang="ja-JP" altLang="en-US" sz="1000" b="1">
            <a:latin typeface="ＭＳ Ｐゴシック"/>
            <a:ea typeface="ＭＳ Ｐゴシック"/>
          </a:endParaRPr>
        </a:p>
      </xdr:txBody>
    </xdr:sp>
    <xdr:clientData/>
  </xdr:oneCellAnchor>
  <xdr:twoCellAnchor>
    <xdr:from>
      <xdr:col>85</xdr:col>
      <xdr:colOff>38100</xdr:colOff>
      <xdr:row>86</xdr:row>
      <xdr:rowOff>13335</xdr:rowOff>
    </xdr:from>
    <xdr:to>
      <xdr:col>86</xdr:col>
      <xdr:colOff>25400</xdr:colOff>
      <xdr:row>86</xdr:row>
      <xdr:rowOff>13335</xdr:rowOff>
    </xdr:to>
    <xdr:cxnSp macro="">
      <xdr:nvCxnSpPr>
        <xdr:cNvPr id="652" name="直線コネクタ 651">
          <a:extLst>
            <a:ext uri="{FF2B5EF4-FFF2-40B4-BE49-F238E27FC236}">
              <a16:creationId xmlns:a16="http://schemas.microsoft.com/office/drawing/2014/main" id="{797F3E9C-304F-47EF-A3E9-9D33D070D940}"/>
            </a:ext>
          </a:extLst>
        </xdr:cNvPr>
        <xdr:cNvCxnSpPr/>
      </xdr:nvCxnSpPr>
      <xdr:spPr>
        <a:xfrm>
          <a:off x="16230600" y="147580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125730</xdr:rowOff>
    </xdr:from>
    <xdr:ext cx="405130" cy="259080"/>
    <xdr:sp macro="" textlink="">
      <xdr:nvSpPr>
        <xdr:cNvPr id="653" name="【消防施設】&#10;有形固定資産減価償却率最大値テキスト">
          <a:extLst>
            <a:ext uri="{FF2B5EF4-FFF2-40B4-BE49-F238E27FC236}">
              <a16:creationId xmlns:a16="http://schemas.microsoft.com/office/drawing/2014/main" id="{59F994B8-5342-4007-B624-7B219B5A3704}"/>
            </a:ext>
          </a:extLst>
        </xdr:cNvPr>
        <xdr:cNvSpPr txBox="1"/>
      </xdr:nvSpPr>
      <xdr:spPr>
        <a:xfrm>
          <a:off x="16357600" y="131559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22.4</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7620</xdr:rowOff>
    </xdr:from>
    <xdr:to>
      <xdr:col>86</xdr:col>
      <xdr:colOff>25400</xdr:colOff>
      <xdr:row>78</xdr:row>
      <xdr:rowOff>7620</xdr:rowOff>
    </xdr:to>
    <xdr:cxnSp macro="">
      <xdr:nvCxnSpPr>
        <xdr:cNvPr id="654" name="直線コネクタ 653">
          <a:extLst>
            <a:ext uri="{FF2B5EF4-FFF2-40B4-BE49-F238E27FC236}">
              <a16:creationId xmlns:a16="http://schemas.microsoft.com/office/drawing/2014/main" id="{E4D4913C-9241-400A-9E76-BB77F96AB676}"/>
            </a:ext>
          </a:extLst>
        </xdr:cNvPr>
        <xdr:cNvCxnSpPr/>
      </xdr:nvCxnSpPr>
      <xdr:spPr>
        <a:xfrm>
          <a:off x="16230600" y="133807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164465</xdr:rowOff>
    </xdr:from>
    <xdr:ext cx="405130" cy="259080"/>
    <xdr:sp macro="" textlink="">
      <xdr:nvSpPr>
        <xdr:cNvPr id="655" name="【消防施設】&#10;有形固定資産減価償却率平均値テキスト">
          <a:extLst>
            <a:ext uri="{FF2B5EF4-FFF2-40B4-BE49-F238E27FC236}">
              <a16:creationId xmlns:a16="http://schemas.microsoft.com/office/drawing/2014/main" id="{750C9666-DB95-4FB7-B643-8BEEC3A36F07}"/>
            </a:ext>
          </a:extLst>
        </xdr:cNvPr>
        <xdr:cNvSpPr txBox="1"/>
      </xdr:nvSpPr>
      <xdr:spPr>
        <a:xfrm>
          <a:off x="16357600" y="1405191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82</xdr:row>
      <xdr:rowOff>141605</xdr:rowOff>
    </xdr:from>
    <xdr:to>
      <xdr:col>85</xdr:col>
      <xdr:colOff>177800</xdr:colOff>
      <xdr:row>83</xdr:row>
      <xdr:rowOff>71755</xdr:rowOff>
    </xdr:to>
    <xdr:sp macro="" textlink="">
      <xdr:nvSpPr>
        <xdr:cNvPr id="656" name="フローチャート: 判断 655">
          <a:extLst>
            <a:ext uri="{FF2B5EF4-FFF2-40B4-BE49-F238E27FC236}">
              <a16:creationId xmlns:a16="http://schemas.microsoft.com/office/drawing/2014/main" id="{2968CA73-0A5B-46D8-8CA5-4158B67995C8}"/>
            </a:ext>
          </a:extLst>
        </xdr:cNvPr>
        <xdr:cNvSpPr/>
      </xdr:nvSpPr>
      <xdr:spPr>
        <a:xfrm>
          <a:off x="162687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120650</xdr:rowOff>
    </xdr:from>
    <xdr:to>
      <xdr:col>81</xdr:col>
      <xdr:colOff>101600</xdr:colOff>
      <xdr:row>83</xdr:row>
      <xdr:rowOff>50800</xdr:rowOff>
    </xdr:to>
    <xdr:sp macro="" textlink="">
      <xdr:nvSpPr>
        <xdr:cNvPr id="657" name="フローチャート: 判断 656">
          <a:extLst>
            <a:ext uri="{FF2B5EF4-FFF2-40B4-BE49-F238E27FC236}">
              <a16:creationId xmlns:a16="http://schemas.microsoft.com/office/drawing/2014/main" id="{074E9864-89C3-4CEF-B874-0ED1A5B560DA}"/>
            </a:ext>
          </a:extLst>
        </xdr:cNvPr>
        <xdr:cNvSpPr/>
      </xdr:nvSpPr>
      <xdr:spPr>
        <a:xfrm>
          <a:off x="15430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92075</xdr:rowOff>
    </xdr:from>
    <xdr:to>
      <xdr:col>76</xdr:col>
      <xdr:colOff>165100</xdr:colOff>
      <xdr:row>83</xdr:row>
      <xdr:rowOff>22225</xdr:rowOff>
    </xdr:to>
    <xdr:sp macro="" textlink="">
      <xdr:nvSpPr>
        <xdr:cNvPr id="658" name="フローチャート: 判断 657">
          <a:extLst>
            <a:ext uri="{FF2B5EF4-FFF2-40B4-BE49-F238E27FC236}">
              <a16:creationId xmlns:a16="http://schemas.microsoft.com/office/drawing/2014/main" id="{86E2AD19-C94E-489B-AF40-FB77525FC428}"/>
            </a:ext>
          </a:extLst>
        </xdr:cNvPr>
        <xdr:cNvSpPr/>
      </xdr:nvSpPr>
      <xdr:spPr>
        <a:xfrm>
          <a:off x="14541500" y="1415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40640</xdr:rowOff>
    </xdr:from>
    <xdr:to>
      <xdr:col>72</xdr:col>
      <xdr:colOff>38100</xdr:colOff>
      <xdr:row>82</xdr:row>
      <xdr:rowOff>142240</xdr:rowOff>
    </xdr:to>
    <xdr:sp macro="" textlink="">
      <xdr:nvSpPr>
        <xdr:cNvPr id="659" name="フローチャート: 判断 658">
          <a:extLst>
            <a:ext uri="{FF2B5EF4-FFF2-40B4-BE49-F238E27FC236}">
              <a16:creationId xmlns:a16="http://schemas.microsoft.com/office/drawing/2014/main" id="{4B7D7865-CF8A-4CA6-B450-60FDBA9FF430}"/>
            </a:ext>
          </a:extLst>
        </xdr:cNvPr>
        <xdr:cNvSpPr/>
      </xdr:nvSpPr>
      <xdr:spPr>
        <a:xfrm>
          <a:off x="13652500" y="1409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137795</xdr:rowOff>
    </xdr:from>
    <xdr:to>
      <xdr:col>67</xdr:col>
      <xdr:colOff>101600</xdr:colOff>
      <xdr:row>83</xdr:row>
      <xdr:rowOff>67945</xdr:rowOff>
    </xdr:to>
    <xdr:sp macro="" textlink="">
      <xdr:nvSpPr>
        <xdr:cNvPr id="660" name="フローチャート: 判断 659">
          <a:extLst>
            <a:ext uri="{FF2B5EF4-FFF2-40B4-BE49-F238E27FC236}">
              <a16:creationId xmlns:a16="http://schemas.microsoft.com/office/drawing/2014/main" id="{83693DAC-121B-422C-BB67-BB54A8700149}"/>
            </a:ext>
          </a:extLst>
        </xdr:cNvPr>
        <xdr:cNvSpPr/>
      </xdr:nvSpPr>
      <xdr:spPr>
        <a:xfrm>
          <a:off x="12763500" y="1419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149860</xdr:rowOff>
    </xdr:from>
    <xdr:ext cx="762000" cy="259080"/>
    <xdr:sp macro="" textlink="">
      <xdr:nvSpPr>
        <xdr:cNvPr id="661" name="テキスト ボックス 660">
          <a:extLst>
            <a:ext uri="{FF2B5EF4-FFF2-40B4-BE49-F238E27FC236}">
              <a16:creationId xmlns:a16="http://schemas.microsoft.com/office/drawing/2014/main" id="{F15809BE-3203-43E3-80C5-347BD4122C14}"/>
            </a:ext>
          </a:extLst>
        </xdr:cNvPr>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149860</xdr:rowOff>
    </xdr:from>
    <xdr:ext cx="762000" cy="259080"/>
    <xdr:sp macro="" textlink="">
      <xdr:nvSpPr>
        <xdr:cNvPr id="662" name="テキスト ボックス 661">
          <a:extLst>
            <a:ext uri="{FF2B5EF4-FFF2-40B4-BE49-F238E27FC236}">
              <a16:creationId xmlns:a16="http://schemas.microsoft.com/office/drawing/2014/main" id="{19CBAD22-B0F6-459A-AF28-EDCBDB4C9548}"/>
            </a:ext>
          </a:extLst>
        </xdr:cNvPr>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149860</xdr:rowOff>
    </xdr:from>
    <xdr:ext cx="762000" cy="259080"/>
    <xdr:sp macro="" textlink="">
      <xdr:nvSpPr>
        <xdr:cNvPr id="663" name="テキスト ボックス 662">
          <a:extLst>
            <a:ext uri="{FF2B5EF4-FFF2-40B4-BE49-F238E27FC236}">
              <a16:creationId xmlns:a16="http://schemas.microsoft.com/office/drawing/2014/main" id="{693567FE-2948-4F12-9A13-86C78E0C2415}"/>
            </a:ext>
          </a:extLst>
        </xdr:cNvPr>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88</xdr:row>
      <xdr:rowOff>149860</xdr:rowOff>
    </xdr:from>
    <xdr:ext cx="762000" cy="259080"/>
    <xdr:sp macro="" textlink="">
      <xdr:nvSpPr>
        <xdr:cNvPr id="664" name="テキスト ボックス 663">
          <a:extLst>
            <a:ext uri="{FF2B5EF4-FFF2-40B4-BE49-F238E27FC236}">
              <a16:creationId xmlns:a16="http://schemas.microsoft.com/office/drawing/2014/main" id="{D40EBC89-7142-4F21-AEA5-ED6EF07FC19D}"/>
            </a:ext>
          </a:extLst>
        </xdr:cNvPr>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149860</xdr:rowOff>
    </xdr:from>
    <xdr:ext cx="762000" cy="259080"/>
    <xdr:sp macro="" textlink="">
      <xdr:nvSpPr>
        <xdr:cNvPr id="665" name="テキスト ボックス 664">
          <a:extLst>
            <a:ext uri="{FF2B5EF4-FFF2-40B4-BE49-F238E27FC236}">
              <a16:creationId xmlns:a16="http://schemas.microsoft.com/office/drawing/2014/main" id="{1CDC6A65-88E9-4019-94C8-DC44AA4EA9C7}"/>
            </a:ext>
          </a:extLst>
        </xdr:cNvPr>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85</xdr:row>
      <xdr:rowOff>6350</xdr:rowOff>
    </xdr:from>
    <xdr:to>
      <xdr:col>85</xdr:col>
      <xdr:colOff>177800</xdr:colOff>
      <xdr:row>85</xdr:row>
      <xdr:rowOff>107950</xdr:rowOff>
    </xdr:to>
    <xdr:sp macro="" textlink="">
      <xdr:nvSpPr>
        <xdr:cNvPr id="666" name="楕円 665">
          <a:extLst>
            <a:ext uri="{FF2B5EF4-FFF2-40B4-BE49-F238E27FC236}">
              <a16:creationId xmlns:a16="http://schemas.microsoft.com/office/drawing/2014/main" id="{782018E0-5180-404E-853B-0155B4CBCAA3}"/>
            </a:ext>
          </a:extLst>
        </xdr:cNvPr>
        <xdr:cNvSpPr/>
      </xdr:nvSpPr>
      <xdr:spPr>
        <a:xfrm>
          <a:off x="162687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156210</xdr:rowOff>
    </xdr:from>
    <xdr:ext cx="405130" cy="258445"/>
    <xdr:sp macro="" textlink="">
      <xdr:nvSpPr>
        <xdr:cNvPr id="667" name="【消防施設】&#10;有形固定資産減価償却率該当値テキスト">
          <a:extLst>
            <a:ext uri="{FF2B5EF4-FFF2-40B4-BE49-F238E27FC236}">
              <a16:creationId xmlns:a16="http://schemas.microsoft.com/office/drawing/2014/main" id="{11C6345F-5738-418A-B7EA-E5FB69D7C28B}"/>
            </a:ext>
          </a:extLst>
        </xdr:cNvPr>
        <xdr:cNvSpPr txBox="1"/>
      </xdr:nvSpPr>
      <xdr:spPr>
        <a:xfrm>
          <a:off x="16357600" y="1455801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88.0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84</xdr:row>
      <xdr:rowOff>158750</xdr:rowOff>
    </xdr:from>
    <xdr:to>
      <xdr:col>81</xdr:col>
      <xdr:colOff>101600</xdr:colOff>
      <xdr:row>85</xdr:row>
      <xdr:rowOff>88900</xdr:rowOff>
    </xdr:to>
    <xdr:sp macro="" textlink="">
      <xdr:nvSpPr>
        <xdr:cNvPr id="668" name="楕円 667">
          <a:extLst>
            <a:ext uri="{FF2B5EF4-FFF2-40B4-BE49-F238E27FC236}">
              <a16:creationId xmlns:a16="http://schemas.microsoft.com/office/drawing/2014/main" id="{482A904B-FED7-40F7-B0E7-A361A6D64187}"/>
            </a:ext>
          </a:extLst>
        </xdr:cNvPr>
        <xdr:cNvSpPr/>
      </xdr:nvSpPr>
      <xdr:spPr>
        <a:xfrm>
          <a:off x="15430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38100</xdr:rowOff>
    </xdr:from>
    <xdr:to>
      <xdr:col>85</xdr:col>
      <xdr:colOff>127000</xdr:colOff>
      <xdr:row>85</xdr:row>
      <xdr:rowOff>57150</xdr:rowOff>
    </xdr:to>
    <xdr:cxnSp macro="">
      <xdr:nvCxnSpPr>
        <xdr:cNvPr id="669" name="直線コネクタ 668">
          <a:extLst>
            <a:ext uri="{FF2B5EF4-FFF2-40B4-BE49-F238E27FC236}">
              <a16:creationId xmlns:a16="http://schemas.microsoft.com/office/drawing/2014/main" id="{F8D25665-22A2-49E7-A377-C16A37656AF6}"/>
            </a:ext>
          </a:extLst>
        </xdr:cNvPr>
        <xdr:cNvCxnSpPr/>
      </xdr:nvCxnSpPr>
      <xdr:spPr>
        <a:xfrm>
          <a:off x="15481300" y="14611350"/>
          <a:ext cx="8382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130175</xdr:rowOff>
    </xdr:from>
    <xdr:to>
      <xdr:col>76</xdr:col>
      <xdr:colOff>165100</xdr:colOff>
      <xdr:row>85</xdr:row>
      <xdr:rowOff>60325</xdr:rowOff>
    </xdr:to>
    <xdr:sp macro="" textlink="">
      <xdr:nvSpPr>
        <xdr:cNvPr id="670" name="楕円 669">
          <a:extLst>
            <a:ext uri="{FF2B5EF4-FFF2-40B4-BE49-F238E27FC236}">
              <a16:creationId xmlns:a16="http://schemas.microsoft.com/office/drawing/2014/main" id="{BC92268A-D791-4F0A-9766-FDD1CADF58EC}"/>
            </a:ext>
          </a:extLst>
        </xdr:cNvPr>
        <xdr:cNvSpPr/>
      </xdr:nvSpPr>
      <xdr:spPr>
        <a:xfrm>
          <a:off x="14541500" y="1453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9525</xdr:rowOff>
    </xdr:from>
    <xdr:to>
      <xdr:col>81</xdr:col>
      <xdr:colOff>50800</xdr:colOff>
      <xdr:row>85</xdr:row>
      <xdr:rowOff>38100</xdr:rowOff>
    </xdr:to>
    <xdr:cxnSp macro="">
      <xdr:nvCxnSpPr>
        <xdr:cNvPr id="671" name="直線コネクタ 670">
          <a:extLst>
            <a:ext uri="{FF2B5EF4-FFF2-40B4-BE49-F238E27FC236}">
              <a16:creationId xmlns:a16="http://schemas.microsoft.com/office/drawing/2014/main" id="{4EAF8355-19B6-4DBF-B537-BCD429E97614}"/>
            </a:ext>
          </a:extLst>
        </xdr:cNvPr>
        <xdr:cNvCxnSpPr/>
      </xdr:nvCxnSpPr>
      <xdr:spPr>
        <a:xfrm>
          <a:off x="14592300" y="14582775"/>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101600</xdr:rowOff>
    </xdr:from>
    <xdr:to>
      <xdr:col>72</xdr:col>
      <xdr:colOff>38100</xdr:colOff>
      <xdr:row>85</xdr:row>
      <xdr:rowOff>31750</xdr:rowOff>
    </xdr:to>
    <xdr:sp macro="" textlink="">
      <xdr:nvSpPr>
        <xdr:cNvPr id="672" name="楕円 671">
          <a:extLst>
            <a:ext uri="{FF2B5EF4-FFF2-40B4-BE49-F238E27FC236}">
              <a16:creationId xmlns:a16="http://schemas.microsoft.com/office/drawing/2014/main" id="{6FECF1AD-1F9F-4335-970D-66901746A14D}"/>
            </a:ext>
          </a:extLst>
        </xdr:cNvPr>
        <xdr:cNvSpPr/>
      </xdr:nvSpPr>
      <xdr:spPr>
        <a:xfrm>
          <a:off x="13652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152400</xdr:rowOff>
    </xdr:from>
    <xdr:to>
      <xdr:col>76</xdr:col>
      <xdr:colOff>114300</xdr:colOff>
      <xdr:row>85</xdr:row>
      <xdr:rowOff>9525</xdr:rowOff>
    </xdr:to>
    <xdr:cxnSp macro="">
      <xdr:nvCxnSpPr>
        <xdr:cNvPr id="673" name="直線コネクタ 672">
          <a:extLst>
            <a:ext uri="{FF2B5EF4-FFF2-40B4-BE49-F238E27FC236}">
              <a16:creationId xmlns:a16="http://schemas.microsoft.com/office/drawing/2014/main" id="{8B972E8C-623C-40DE-BA08-3B1BAA721AA5}"/>
            </a:ext>
          </a:extLst>
        </xdr:cNvPr>
        <xdr:cNvCxnSpPr/>
      </xdr:nvCxnSpPr>
      <xdr:spPr>
        <a:xfrm>
          <a:off x="13703300" y="14554200"/>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67310</xdr:rowOff>
    </xdr:from>
    <xdr:to>
      <xdr:col>67</xdr:col>
      <xdr:colOff>101600</xdr:colOff>
      <xdr:row>84</xdr:row>
      <xdr:rowOff>168910</xdr:rowOff>
    </xdr:to>
    <xdr:sp macro="" textlink="">
      <xdr:nvSpPr>
        <xdr:cNvPr id="674" name="楕円 673">
          <a:extLst>
            <a:ext uri="{FF2B5EF4-FFF2-40B4-BE49-F238E27FC236}">
              <a16:creationId xmlns:a16="http://schemas.microsoft.com/office/drawing/2014/main" id="{98664D4F-4482-4CD9-BBFA-A2FC7DA80EC5}"/>
            </a:ext>
          </a:extLst>
        </xdr:cNvPr>
        <xdr:cNvSpPr/>
      </xdr:nvSpPr>
      <xdr:spPr>
        <a:xfrm>
          <a:off x="12763500" y="1446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118110</xdr:rowOff>
    </xdr:from>
    <xdr:to>
      <xdr:col>71</xdr:col>
      <xdr:colOff>177800</xdr:colOff>
      <xdr:row>84</xdr:row>
      <xdr:rowOff>152400</xdr:rowOff>
    </xdr:to>
    <xdr:cxnSp macro="">
      <xdr:nvCxnSpPr>
        <xdr:cNvPr id="675" name="直線コネクタ 674">
          <a:extLst>
            <a:ext uri="{FF2B5EF4-FFF2-40B4-BE49-F238E27FC236}">
              <a16:creationId xmlns:a16="http://schemas.microsoft.com/office/drawing/2014/main" id="{2E1797AE-7099-489E-9AF5-AA6547E97491}"/>
            </a:ext>
          </a:extLst>
        </xdr:cNvPr>
        <xdr:cNvCxnSpPr/>
      </xdr:nvCxnSpPr>
      <xdr:spPr>
        <a:xfrm>
          <a:off x="12814300" y="1451991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81</xdr:row>
      <xdr:rowOff>67310</xdr:rowOff>
    </xdr:from>
    <xdr:ext cx="405130" cy="259080"/>
    <xdr:sp macro="" textlink="">
      <xdr:nvSpPr>
        <xdr:cNvPr id="676" name="n_1aveValue【消防施設】&#10;有形固定資産減価償却率">
          <a:extLst>
            <a:ext uri="{FF2B5EF4-FFF2-40B4-BE49-F238E27FC236}">
              <a16:creationId xmlns:a16="http://schemas.microsoft.com/office/drawing/2014/main" id="{CB1FA74A-F04C-4269-B677-D1985BB1C48D}"/>
            </a:ext>
          </a:extLst>
        </xdr:cNvPr>
        <xdr:cNvSpPr txBox="1"/>
      </xdr:nvSpPr>
      <xdr:spPr>
        <a:xfrm>
          <a:off x="15266035" y="139547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67.0</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81</xdr:row>
      <xdr:rowOff>38735</xdr:rowOff>
    </xdr:from>
    <xdr:ext cx="404495" cy="259080"/>
    <xdr:sp macro="" textlink="">
      <xdr:nvSpPr>
        <xdr:cNvPr id="677" name="n_2aveValue【消防施設】&#10;有形固定資産減価償却率">
          <a:extLst>
            <a:ext uri="{FF2B5EF4-FFF2-40B4-BE49-F238E27FC236}">
              <a16:creationId xmlns:a16="http://schemas.microsoft.com/office/drawing/2014/main" id="{6A1B8535-4A34-4EF9-AE6A-249C4A9A03A6}"/>
            </a:ext>
          </a:extLst>
        </xdr:cNvPr>
        <xdr:cNvSpPr txBox="1"/>
      </xdr:nvSpPr>
      <xdr:spPr>
        <a:xfrm>
          <a:off x="14389735" y="1392618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65.5</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80</xdr:row>
      <xdr:rowOff>158750</xdr:rowOff>
    </xdr:from>
    <xdr:ext cx="404495" cy="259080"/>
    <xdr:sp macro="" textlink="">
      <xdr:nvSpPr>
        <xdr:cNvPr id="678" name="n_3aveValue【消防施設】&#10;有形固定資産減価償却率">
          <a:extLst>
            <a:ext uri="{FF2B5EF4-FFF2-40B4-BE49-F238E27FC236}">
              <a16:creationId xmlns:a16="http://schemas.microsoft.com/office/drawing/2014/main" id="{50B37735-1863-4E5B-8EB7-614CD3F0E351}"/>
            </a:ext>
          </a:extLst>
        </xdr:cNvPr>
        <xdr:cNvSpPr txBox="1"/>
      </xdr:nvSpPr>
      <xdr:spPr>
        <a:xfrm>
          <a:off x="13500735" y="1387475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62.8</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81</xdr:row>
      <xdr:rowOff>84455</xdr:rowOff>
    </xdr:from>
    <xdr:ext cx="404495" cy="259080"/>
    <xdr:sp macro="" textlink="">
      <xdr:nvSpPr>
        <xdr:cNvPr id="679" name="n_4aveValue【消防施設】&#10;有形固定資産減価償却率">
          <a:extLst>
            <a:ext uri="{FF2B5EF4-FFF2-40B4-BE49-F238E27FC236}">
              <a16:creationId xmlns:a16="http://schemas.microsoft.com/office/drawing/2014/main" id="{23890D6D-F7C8-4269-85DC-F7C71B118279}"/>
            </a:ext>
          </a:extLst>
        </xdr:cNvPr>
        <xdr:cNvSpPr txBox="1"/>
      </xdr:nvSpPr>
      <xdr:spPr>
        <a:xfrm>
          <a:off x="12611735" y="1397190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67.9</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85</xdr:row>
      <xdr:rowOff>80010</xdr:rowOff>
    </xdr:from>
    <xdr:ext cx="405130" cy="259080"/>
    <xdr:sp macro="" textlink="">
      <xdr:nvSpPr>
        <xdr:cNvPr id="680" name="n_1mainValue【消防施設】&#10;有形固定資産減価償却率">
          <a:extLst>
            <a:ext uri="{FF2B5EF4-FFF2-40B4-BE49-F238E27FC236}">
              <a16:creationId xmlns:a16="http://schemas.microsoft.com/office/drawing/2014/main" id="{050CF499-224E-46EF-A927-7FE45ADB049F}"/>
            </a:ext>
          </a:extLst>
        </xdr:cNvPr>
        <xdr:cNvSpPr txBox="1"/>
      </xdr:nvSpPr>
      <xdr:spPr>
        <a:xfrm>
          <a:off x="15266035" y="146532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87.0</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85</xdr:row>
      <xdr:rowOff>52070</xdr:rowOff>
    </xdr:from>
    <xdr:ext cx="404495" cy="258445"/>
    <xdr:sp macro="" textlink="">
      <xdr:nvSpPr>
        <xdr:cNvPr id="681" name="n_2mainValue【消防施設】&#10;有形固定資産減価償却率">
          <a:extLst>
            <a:ext uri="{FF2B5EF4-FFF2-40B4-BE49-F238E27FC236}">
              <a16:creationId xmlns:a16="http://schemas.microsoft.com/office/drawing/2014/main" id="{4AD0C667-E96D-46BE-B460-F53557071E0A}"/>
            </a:ext>
          </a:extLst>
        </xdr:cNvPr>
        <xdr:cNvSpPr txBox="1"/>
      </xdr:nvSpPr>
      <xdr:spPr>
        <a:xfrm>
          <a:off x="14389735" y="1462532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85.5</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85</xdr:row>
      <xdr:rowOff>22860</xdr:rowOff>
    </xdr:from>
    <xdr:ext cx="404495" cy="259080"/>
    <xdr:sp macro="" textlink="">
      <xdr:nvSpPr>
        <xdr:cNvPr id="682" name="n_3mainValue【消防施設】&#10;有形固定資産減価償却率">
          <a:extLst>
            <a:ext uri="{FF2B5EF4-FFF2-40B4-BE49-F238E27FC236}">
              <a16:creationId xmlns:a16="http://schemas.microsoft.com/office/drawing/2014/main" id="{C55FDA64-1454-4D13-ABB5-446F3C63062F}"/>
            </a:ext>
          </a:extLst>
        </xdr:cNvPr>
        <xdr:cNvSpPr txBox="1"/>
      </xdr:nvSpPr>
      <xdr:spPr>
        <a:xfrm>
          <a:off x="13500735" y="1459611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84.0</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84</xdr:row>
      <xdr:rowOff>160020</xdr:rowOff>
    </xdr:from>
    <xdr:ext cx="404495" cy="259080"/>
    <xdr:sp macro="" textlink="">
      <xdr:nvSpPr>
        <xdr:cNvPr id="683" name="n_4mainValue【消防施設】&#10;有形固定資産減価償却率">
          <a:extLst>
            <a:ext uri="{FF2B5EF4-FFF2-40B4-BE49-F238E27FC236}">
              <a16:creationId xmlns:a16="http://schemas.microsoft.com/office/drawing/2014/main" id="{E0A3BF13-D7BE-4549-BE63-E84B373027E3}"/>
            </a:ext>
          </a:extLst>
        </xdr:cNvPr>
        <xdr:cNvSpPr txBox="1"/>
      </xdr:nvSpPr>
      <xdr:spPr>
        <a:xfrm>
          <a:off x="12611735" y="1456182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a:extLst>
            <a:ext uri="{FF2B5EF4-FFF2-40B4-BE49-F238E27FC236}">
              <a16:creationId xmlns:a16="http://schemas.microsoft.com/office/drawing/2014/main" id="{79575FC6-8180-415E-8147-988ACAF2E941}"/>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a:extLst>
            <a:ext uri="{FF2B5EF4-FFF2-40B4-BE49-F238E27FC236}">
              <a16:creationId xmlns:a16="http://schemas.microsoft.com/office/drawing/2014/main" id="{7F4C4FC7-211F-4DE2-BF71-1EDA8CC3A5A8}"/>
            </a:ext>
          </a:extLst>
        </xdr:cNvPr>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a:extLst>
            <a:ext uri="{FF2B5EF4-FFF2-40B4-BE49-F238E27FC236}">
              <a16:creationId xmlns:a16="http://schemas.microsoft.com/office/drawing/2014/main" id="{342232FA-30E6-4F4F-A5C6-182F23701B32}"/>
            </a:ext>
          </a:extLst>
        </xdr:cNvPr>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a:extLst>
            <a:ext uri="{FF2B5EF4-FFF2-40B4-BE49-F238E27FC236}">
              <a16:creationId xmlns:a16="http://schemas.microsoft.com/office/drawing/2014/main" id="{54162C40-6F74-416A-8FAB-AA90DF033385}"/>
            </a:ext>
          </a:extLst>
        </xdr:cNvPr>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a:extLst>
            <a:ext uri="{FF2B5EF4-FFF2-40B4-BE49-F238E27FC236}">
              <a16:creationId xmlns:a16="http://schemas.microsoft.com/office/drawing/2014/main" id="{CE2CB02A-D24B-4938-88AA-697AC29A2CBB}"/>
            </a:ext>
          </a:extLst>
        </xdr:cNvPr>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a:extLst>
            <a:ext uri="{FF2B5EF4-FFF2-40B4-BE49-F238E27FC236}">
              <a16:creationId xmlns:a16="http://schemas.microsoft.com/office/drawing/2014/main" id="{7960D44C-A3E5-4CFF-B676-4241B41080A5}"/>
            </a:ext>
          </a:extLst>
        </xdr:cNvPr>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a:extLst>
            <a:ext uri="{FF2B5EF4-FFF2-40B4-BE49-F238E27FC236}">
              <a16:creationId xmlns:a16="http://schemas.microsoft.com/office/drawing/2014/main" id="{73024C3C-6AD1-4F72-B6CE-B84DF24CF2FC}"/>
            </a:ext>
          </a:extLst>
        </xdr:cNvPr>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a:extLst>
            <a:ext uri="{FF2B5EF4-FFF2-40B4-BE49-F238E27FC236}">
              <a16:creationId xmlns:a16="http://schemas.microsoft.com/office/drawing/2014/main" id="{31E37FFB-7D18-413E-AF52-28D088E46151}"/>
            </a:ext>
          </a:extLst>
        </xdr:cNvPr>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250" cy="224790"/>
    <xdr:sp macro="" textlink="">
      <xdr:nvSpPr>
        <xdr:cNvPr id="692" name="テキスト ボックス 691">
          <a:extLst>
            <a:ext uri="{FF2B5EF4-FFF2-40B4-BE49-F238E27FC236}">
              <a16:creationId xmlns:a16="http://schemas.microsoft.com/office/drawing/2014/main" id="{815B64DF-B4A8-4F1E-B16F-9469332AC47C}"/>
            </a:ext>
          </a:extLst>
        </xdr:cNvPr>
        <xdr:cNvSpPr txBox="1"/>
      </xdr:nvSpPr>
      <xdr:spPr>
        <a:xfrm>
          <a:off x="18249900" y="12763500"/>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a:extLst>
            <a:ext uri="{FF2B5EF4-FFF2-40B4-BE49-F238E27FC236}">
              <a16:creationId xmlns:a16="http://schemas.microsoft.com/office/drawing/2014/main" id="{38285193-300D-47E8-8086-3BCFB43F7BEE}"/>
            </a:ext>
          </a:extLst>
        </xdr:cNvPr>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4" name="直線コネクタ 693">
          <a:extLst>
            <a:ext uri="{FF2B5EF4-FFF2-40B4-BE49-F238E27FC236}">
              <a16:creationId xmlns:a16="http://schemas.microsoft.com/office/drawing/2014/main" id="{E5999A74-4A79-4A9B-9A67-F9DCB14FA7AC}"/>
            </a:ext>
          </a:extLst>
        </xdr:cNvPr>
        <xdr:cNvCxnSpPr/>
      </xdr:nvCxnSpPr>
      <xdr:spPr>
        <a:xfrm>
          <a:off x="18288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143510</xdr:rowOff>
    </xdr:from>
    <xdr:ext cx="466725" cy="258445"/>
    <xdr:sp macro="" textlink="">
      <xdr:nvSpPr>
        <xdr:cNvPr id="695" name="テキスト ボックス 694">
          <a:extLst>
            <a:ext uri="{FF2B5EF4-FFF2-40B4-BE49-F238E27FC236}">
              <a16:creationId xmlns:a16="http://schemas.microsoft.com/office/drawing/2014/main" id="{8D5A2085-F088-4D85-8EB3-A937345B1218}"/>
            </a:ext>
          </a:extLst>
        </xdr:cNvPr>
        <xdr:cNvSpPr txBox="1"/>
      </xdr:nvSpPr>
      <xdr:spPr>
        <a:xfrm>
          <a:off x="17820640" y="14716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6" name="直線コネクタ 695">
          <a:extLst>
            <a:ext uri="{FF2B5EF4-FFF2-40B4-BE49-F238E27FC236}">
              <a16:creationId xmlns:a16="http://schemas.microsoft.com/office/drawing/2014/main" id="{EEDE42F1-D5D1-4D88-95A5-BF31EDF779CF}"/>
            </a:ext>
          </a:extLst>
        </xdr:cNvPr>
        <xdr:cNvCxnSpPr/>
      </xdr:nvCxnSpPr>
      <xdr:spPr>
        <a:xfrm>
          <a:off x="18288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83</xdr:row>
      <xdr:rowOff>105410</xdr:rowOff>
    </xdr:from>
    <xdr:ext cx="466725" cy="259080"/>
    <xdr:sp macro="" textlink="">
      <xdr:nvSpPr>
        <xdr:cNvPr id="697" name="テキスト ボックス 696">
          <a:extLst>
            <a:ext uri="{FF2B5EF4-FFF2-40B4-BE49-F238E27FC236}">
              <a16:creationId xmlns:a16="http://schemas.microsoft.com/office/drawing/2014/main" id="{7B238BEA-7D33-4432-8B58-EF4DDF863EAF}"/>
            </a:ext>
          </a:extLst>
        </xdr:cNvPr>
        <xdr:cNvSpPr txBox="1"/>
      </xdr:nvSpPr>
      <xdr:spPr>
        <a:xfrm>
          <a:off x="17820640" y="14335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8" name="直線コネクタ 697">
          <a:extLst>
            <a:ext uri="{FF2B5EF4-FFF2-40B4-BE49-F238E27FC236}">
              <a16:creationId xmlns:a16="http://schemas.microsoft.com/office/drawing/2014/main" id="{E2F70F6B-51F3-4810-8A29-AFEE8F2636E1}"/>
            </a:ext>
          </a:extLst>
        </xdr:cNvPr>
        <xdr:cNvCxnSpPr/>
      </xdr:nvCxnSpPr>
      <xdr:spPr>
        <a:xfrm>
          <a:off x="18288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81</xdr:row>
      <xdr:rowOff>67310</xdr:rowOff>
    </xdr:from>
    <xdr:ext cx="466725" cy="259080"/>
    <xdr:sp macro="" textlink="">
      <xdr:nvSpPr>
        <xdr:cNvPr id="699" name="テキスト ボックス 698">
          <a:extLst>
            <a:ext uri="{FF2B5EF4-FFF2-40B4-BE49-F238E27FC236}">
              <a16:creationId xmlns:a16="http://schemas.microsoft.com/office/drawing/2014/main" id="{CE075CB6-FD8B-4EEC-95E3-5FC2989C2110}"/>
            </a:ext>
          </a:extLst>
        </xdr:cNvPr>
        <xdr:cNvSpPr txBox="1"/>
      </xdr:nvSpPr>
      <xdr:spPr>
        <a:xfrm>
          <a:off x="17820640" y="13954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0" name="直線コネクタ 699">
          <a:extLst>
            <a:ext uri="{FF2B5EF4-FFF2-40B4-BE49-F238E27FC236}">
              <a16:creationId xmlns:a16="http://schemas.microsoft.com/office/drawing/2014/main" id="{B6E71636-F8F5-4332-8FF2-BF2D33526877}"/>
            </a:ext>
          </a:extLst>
        </xdr:cNvPr>
        <xdr:cNvCxnSpPr/>
      </xdr:nvCxnSpPr>
      <xdr:spPr>
        <a:xfrm>
          <a:off x="18288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79</xdr:row>
      <xdr:rowOff>29210</xdr:rowOff>
    </xdr:from>
    <xdr:ext cx="466725" cy="258445"/>
    <xdr:sp macro="" textlink="">
      <xdr:nvSpPr>
        <xdr:cNvPr id="701" name="テキスト ボックス 700">
          <a:extLst>
            <a:ext uri="{FF2B5EF4-FFF2-40B4-BE49-F238E27FC236}">
              <a16:creationId xmlns:a16="http://schemas.microsoft.com/office/drawing/2014/main" id="{590183F3-8277-4A00-B71E-5E0BEF900EAA}"/>
            </a:ext>
          </a:extLst>
        </xdr:cNvPr>
        <xdr:cNvSpPr txBox="1"/>
      </xdr:nvSpPr>
      <xdr:spPr>
        <a:xfrm>
          <a:off x="17820640" y="135737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2" name="直線コネクタ 701">
          <a:extLst>
            <a:ext uri="{FF2B5EF4-FFF2-40B4-BE49-F238E27FC236}">
              <a16:creationId xmlns:a16="http://schemas.microsoft.com/office/drawing/2014/main" id="{B6D1BBBC-001B-4EF7-8938-3F8DC354861B}"/>
            </a:ext>
          </a:extLst>
        </xdr:cNvPr>
        <xdr:cNvCxnSpPr/>
      </xdr:nvCxnSpPr>
      <xdr:spPr>
        <a:xfrm>
          <a:off x="18288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76</xdr:row>
      <xdr:rowOff>162560</xdr:rowOff>
    </xdr:from>
    <xdr:ext cx="466725" cy="259080"/>
    <xdr:sp macro="" textlink="">
      <xdr:nvSpPr>
        <xdr:cNvPr id="703" name="テキスト ボックス 702">
          <a:extLst>
            <a:ext uri="{FF2B5EF4-FFF2-40B4-BE49-F238E27FC236}">
              <a16:creationId xmlns:a16="http://schemas.microsoft.com/office/drawing/2014/main" id="{3C1756B5-27D9-4F91-AFAC-B937038CF79B}"/>
            </a:ext>
          </a:extLst>
        </xdr:cNvPr>
        <xdr:cNvSpPr txBox="1"/>
      </xdr:nvSpPr>
      <xdr:spPr>
        <a:xfrm>
          <a:off x="17820640" y="13192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4" name="直線コネクタ 703">
          <a:extLst>
            <a:ext uri="{FF2B5EF4-FFF2-40B4-BE49-F238E27FC236}">
              <a16:creationId xmlns:a16="http://schemas.microsoft.com/office/drawing/2014/main" id="{400703FD-C589-4FF4-BA06-C8285A348ED1}"/>
            </a:ext>
          </a:extLst>
        </xdr:cNvPr>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124460</xdr:rowOff>
    </xdr:from>
    <xdr:ext cx="466725" cy="259080"/>
    <xdr:sp macro="" textlink="">
      <xdr:nvSpPr>
        <xdr:cNvPr id="705" name="テキスト ボックス 704">
          <a:extLst>
            <a:ext uri="{FF2B5EF4-FFF2-40B4-BE49-F238E27FC236}">
              <a16:creationId xmlns:a16="http://schemas.microsoft.com/office/drawing/2014/main" id="{AA6922CE-757B-4FFB-B0FB-020DFAD6BB21}"/>
            </a:ext>
          </a:extLst>
        </xdr:cNvPr>
        <xdr:cNvSpPr txBox="1"/>
      </xdr:nvSpPr>
      <xdr:spPr>
        <a:xfrm>
          <a:off x="17820640" y="12811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6" name="【消防施設】&#10;一人当たり面積グラフ枠">
          <a:extLst>
            <a:ext uri="{FF2B5EF4-FFF2-40B4-BE49-F238E27FC236}">
              <a16:creationId xmlns:a16="http://schemas.microsoft.com/office/drawing/2014/main" id="{4477DBE3-FDB7-43DB-BCE3-65D85B307D8A}"/>
            </a:ext>
          </a:extLst>
        </xdr:cNvPr>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78</xdr:row>
      <xdr:rowOff>27940</xdr:rowOff>
    </xdr:from>
    <xdr:to>
      <xdr:col>116</xdr:col>
      <xdr:colOff>62865</xdr:colOff>
      <xdr:row>86</xdr:row>
      <xdr:rowOff>85090</xdr:rowOff>
    </xdr:to>
    <xdr:cxnSp macro="">
      <xdr:nvCxnSpPr>
        <xdr:cNvPr id="707" name="直線コネクタ 706">
          <a:extLst>
            <a:ext uri="{FF2B5EF4-FFF2-40B4-BE49-F238E27FC236}">
              <a16:creationId xmlns:a16="http://schemas.microsoft.com/office/drawing/2014/main" id="{27482D01-555B-472B-A00E-E44657949AC8}"/>
            </a:ext>
          </a:extLst>
        </xdr:cNvPr>
        <xdr:cNvCxnSpPr/>
      </xdr:nvCxnSpPr>
      <xdr:spPr>
        <a:xfrm flipV="1">
          <a:off x="22160865" y="13401040"/>
          <a:ext cx="0" cy="14287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88900</xdr:rowOff>
    </xdr:from>
    <xdr:ext cx="469900" cy="258445"/>
    <xdr:sp macro="" textlink="">
      <xdr:nvSpPr>
        <xdr:cNvPr id="708" name="【消防施設】&#10;一人当たり面積最小値テキスト">
          <a:extLst>
            <a:ext uri="{FF2B5EF4-FFF2-40B4-BE49-F238E27FC236}">
              <a16:creationId xmlns:a16="http://schemas.microsoft.com/office/drawing/2014/main" id="{7395EEED-DCB4-48A3-A87B-16B16CB65D98}"/>
            </a:ext>
          </a:extLst>
        </xdr:cNvPr>
        <xdr:cNvSpPr txBox="1"/>
      </xdr:nvSpPr>
      <xdr:spPr>
        <a:xfrm>
          <a:off x="22199600" y="1483360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0.023</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85090</xdr:rowOff>
    </xdr:from>
    <xdr:to>
      <xdr:col>116</xdr:col>
      <xdr:colOff>152400</xdr:colOff>
      <xdr:row>86</xdr:row>
      <xdr:rowOff>85090</xdr:rowOff>
    </xdr:to>
    <xdr:cxnSp macro="">
      <xdr:nvCxnSpPr>
        <xdr:cNvPr id="709" name="直線コネクタ 708">
          <a:extLst>
            <a:ext uri="{FF2B5EF4-FFF2-40B4-BE49-F238E27FC236}">
              <a16:creationId xmlns:a16="http://schemas.microsoft.com/office/drawing/2014/main" id="{BA90F354-E8A2-491F-937A-A0C53D084794}"/>
            </a:ext>
          </a:extLst>
        </xdr:cNvPr>
        <xdr:cNvCxnSpPr/>
      </xdr:nvCxnSpPr>
      <xdr:spPr>
        <a:xfrm>
          <a:off x="22072600" y="148297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146050</xdr:rowOff>
    </xdr:from>
    <xdr:ext cx="469900" cy="258445"/>
    <xdr:sp macro="" textlink="">
      <xdr:nvSpPr>
        <xdr:cNvPr id="710" name="【消防施設】&#10;一人当たり面積最大値テキスト">
          <a:extLst>
            <a:ext uri="{FF2B5EF4-FFF2-40B4-BE49-F238E27FC236}">
              <a16:creationId xmlns:a16="http://schemas.microsoft.com/office/drawing/2014/main" id="{8F97F474-BE07-4E85-81C9-87E269520DCD}"/>
            </a:ext>
          </a:extLst>
        </xdr:cNvPr>
        <xdr:cNvSpPr txBox="1"/>
      </xdr:nvSpPr>
      <xdr:spPr>
        <a:xfrm>
          <a:off x="22199600" y="1317625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1.148</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27940</xdr:rowOff>
    </xdr:from>
    <xdr:to>
      <xdr:col>116</xdr:col>
      <xdr:colOff>152400</xdr:colOff>
      <xdr:row>78</xdr:row>
      <xdr:rowOff>27940</xdr:rowOff>
    </xdr:to>
    <xdr:cxnSp macro="">
      <xdr:nvCxnSpPr>
        <xdr:cNvPr id="711" name="直線コネクタ 710">
          <a:extLst>
            <a:ext uri="{FF2B5EF4-FFF2-40B4-BE49-F238E27FC236}">
              <a16:creationId xmlns:a16="http://schemas.microsoft.com/office/drawing/2014/main" id="{C27F464C-9D2E-4FDD-B464-DD9873C144F8}"/>
            </a:ext>
          </a:extLst>
        </xdr:cNvPr>
        <xdr:cNvCxnSpPr/>
      </xdr:nvCxnSpPr>
      <xdr:spPr>
        <a:xfrm>
          <a:off x="22072600" y="134010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138430</xdr:rowOff>
    </xdr:from>
    <xdr:ext cx="469900" cy="259080"/>
    <xdr:sp macro="" textlink="">
      <xdr:nvSpPr>
        <xdr:cNvPr id="712" name="【消防施設】&#10;一人当たり面積平均値テキスト">
          <a:extLst>
            <a:ext uri="{FF2B5EF4-FFF2-40B4-BE49-F238E27FC236}">
              <a16:creationId xmlns:a16="http://schemas.microsoft.com/office/drawing/2014/main" id="{00B3653C-F807-4343-B83F-22675CE369F1}"/>
            </a:ext>
          </a:extLst>
        </xdr:cNvPr>
        <xdr:cNvSpPr txBox="1"/>
      </xdr:nvSpPr>
      <xdr:spPr>
        <a:xfrm>
          <a:off x="22199600" y="1454023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0.194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84</xdr:row>
      <xdr:rowOff>160020</xdr:rowOff>
    </xdr:from>
    <xdr:to>
      <xdr:col>116</xdr:col>
      <xdr:colOff>114300</xdr:colOff>
      <xdr:row>85</xdr:row>
      <xdr:rowOff>90170</xdr:rowOff>
    </xdr:to>
    <xdr:sp macro="" textlink="">
      <xdr:nvSpPr>
        <xdr:cNvPr id="713" name="フローチャート: 判断 712">
          <a:extLst>
            <a:ext uri="{FF2B5EF4-FFF2-40B4-BE49-F238E27FC236}">
              <a16:creationId xmlns:a16="http://schemas.microsoft.com/office/drawing/2014/main" id="{41F5D3BC-9E22-493A-9001-E49BBCF9BEE2}"/>
            </a:ext>
          </a:extLst>
        </xdr:cNvPr>
        <xdr:cNvSpPr/>
      </xdr:nvSpPr>
      <xdr:spPr>
        <a:xfrm>
          <a:off x="22110700" y="1456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1270</xdr:rowOff>
    </xdr:from>
    <xdr:to>
      <xdr:col>112</xdr:col>
      <xdr:colOff>38100</xdr:colOff>
      <xdr:row>85</xdr:row>
      <xdr:rowOff>102870</xdr:rowOff>
    </xdr:to>
    <xdr:sp macro="" textlink="">
      <xdr:nvSpPr>
        <xdr:cNvPr id="714" name="フローチャート: 判断 713">
          <a:extLst>
            <a:ext uri="{FF2B5EF4-FFF2-40B4-BE49-F238E27FC236}">
              <a16:creationId xmlns:a16="http://schemas.microsoft.com/office/drawing/2014/main" id="{7585D1A3-1F82-4AD2-A874-4505C5692F1A}"/>
            </a:ext>
          </a:extLst>
        </xdr:cNvPr>
        <xdr:cNvSpPr/>
      </xdr:nvSpPr>
      <xdr:spPr>
        <a:xfrm>
          <a:off x="21272500" y="1457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2540</xdr:rowOff>
    </xdr:from>
    <xdr:to>
      <xdr:col>107</xdr:col>
      <xdr:colOff>101600</xdr:colOff>
      <xdr:row>85</xdr:row>
      <xdr:rowOff>104140</xdr:rowOff>
    </xdr:to>
    <xdr:sp macro="" textlink="">
      <xdr:nvSpPr>
        <xdr:cNvPr id="715" name="フローチャート: 判断 714">
          <a:extLst>
            <a:ext uri="{FF2B5EF4-FFF2-40B4-BE49-F238E27FC236}">
              <a16:creationId xmlns:a16="http://schemas.microsoft.com/office/drawing/2014/main" id="{452A8719-96A5-4673-8258-592D033D88BE}"/>
            </a:ext>
          </a:extLst>
        </xdr:cNvPr>
        <xdr:cNvSpPr/>
      </xdr:nvSpPr>
      <xdr:spPr>
        <a:xfrm>
          <a:off x="20383500" y="14575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0</xdr:rowOff>
    </xdr:from>
    <xdr:to>
      <xdr:col>102</xdr:col>
      <xdr:colOff>165100</xdr:colOff>
      <xdr:row>85</xdr:row>
      <xdr:rowOff>101600</xdr:rowOff>
    </xdr:to>
    <xdr:sp macro="" textlink="">
      <xdr:nvSpPr>
        <xdr:cNvPr id="716" name="フローチャート: 判断 715">
          <a:extLst>
            <a:ext uri="{FF2B5EF4-FFF2-40B4-BE49-F238E27FC236}">
              <a16:creationId xmlns:a16="http://schemas.microsoft.com/office/drawing/2014/main" id="{BD7D4325-6226-4D2B-B4B8-2C0A179DA6EF}"/>
            </a:ext>
          </a:extLst>
        </xdr:cNvPr>
        <xdr:cNvSpPr/>
      </xdr:nvSpPr>
      <xdr:spPr>
        <a:xfrm>
          <a:off x="19494500" y="1457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3810</xdr:rowOff>
    </xdr:from>
    <xdr:to>
      <xdr:col>98</xdr:col>
      <xdr:colOff>38100</xdr:colOff>
      <xdr:row>85</xdr:row>
      <xdr:rowOff>105410</xdr:rowOff>
    </xdr:to>
    <xdr:sp macro="" textlink="">
      <xdr:nvSpPr>
        <xdr:cNvPr id="717" name="フローチャート: 判断 716">
          <a:extLst>
            <a:ext uri="{FF2B5EF4-FFF2-40B4-BE49-F238E27FC236}">
              <a16:creationId xmlns:a16="http://schemas.microsoft.com/office/drawing/2014/main" id="{4AD3D925-4764-4BF1-B531-9A644FFC6017}"/>
            </a:ext>
          </a:extLst>
        </xdr:cNvPr>
        <xdr:cNvSpPr/>
      </xdr:nvSpPr>
      <xdr:spPr>
        <a:xfrm>
          <a:off x="18605500" y="1457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149860</xdr:rowOff>
    </xdr:from>
    <xdr:ext cx="762000" cy="259080"/>
    <xdr:sp macro="" textlink="">
      <xdr:nvSpPr>
        <xdr:cNvPr id="718" name="テキスト ボックス 717">
          <a:extLst>
            <a:ext uri="{FF2B5EF4-FFF2-40B4-BE49-F238E27FC236}">
              <a16:creationId xmlns:a16="http://schemas.microsoft.com/office/drawing/2014/main" id="{23C870CD-60EE-46B4-A56C-9AC87309048E}"/>
            </a:ext>
          </a:extLst>
        </xdr:cNvPr>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177800</xdr:colOff>
      <xdr:row>88</xdr:row>
      <xdr:rowOff>149860</xdr:rowOff>
    </xdr:from>
    <xdr:ext cx="762000" cy="259080"/>
    <xdr:sp macro="" textlink="">
      <xdr:nvSpPr>
        <xdr:cNvPr id="719" name="テキスト ボックス 718">
          <a:extLst>
            <a:ext uri="{FF2B5EF4-FFF2-40B4-BE49-F238E27FC236}">
              <a16:creationId xmlns:a16="http://schemas.microsoft.com/office/drawing/2014/main" id="{915276AB-B9D4-41D7-861A-9ADC81AC90F4}"/>
            </a:ext>
          </a:extLst>
        </xdr:cNvPr>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149860</xdr:rowOff>
    </xdr:from>
    <xdr:ext cx="762000" cy="259080"/>
    <xdr:sp macro="" textlink="">
      <xdr:nvSpPr>
        <xdr:cNvPr id="720" name="テキスト ボックス 719">
          <a:extLst>
            <a:ext uri="{FF2B5EF4-FFF2-40B4-BE49-F238E27FC236}">
              <a16:creationId xmlns:a16="http://schemas.microsoft.com/office/drawing/2014/main" id="{6FCA37E8-AA74-42DC-B7A7-FCBC5C460F42}"/>
            </a:ext>
          </a:extLst>
        </xdr:cNvPr>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149860</xdr:rowOff>
    </xdr:from>
    <xdr:ext cx="762000" cy="259080"/>
    <xdr:sp macro="" textlink="">
      <xdr:nvSpPr>
        <xdr:cNvPr id="721" name="テキスト ボックス 720">
          <a:extLst>
            <a:ext uri="{FF2B5EF4-FFF2-40B4-BE49-F238E27FC236}">
              <a16:creationId xmlns:a16="http://schemas.microsoft.com/office/drawing/2014/main" id="{C86379FC-8931-4992-ABB7-81FC69AAE236}"/>
            </a:ext>
          </a:extLst>
        </xdr:cNvPr>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177800</xdr:colOff>
      <xdr:row>88</xdr:row>
      <xdr:rowOff>149860</xdr:rowOff>
    </xdr:from>
    <xdr:ext cx="762000" cy="259080"/>
    <xdr:sp macro="" textlink="">
      <xdr:nvSpPr>
        <xdr:cNvPr id="722" name="テキスト ボックス 721">
          <a:extLst>
            <a:ext uri="{FF2B5EF4-FFF2-40B4-BE49-F238E27FC236}">
              <a16:creationId xmlns:a16="http://schemas.microsoft.com/office/drawing/2014/main" id="{093E0C2E-7F11-4357-B361-E38D4874644C}"/>
            </a:ext>
          </a:extLst>
        </xdr:cNvPr>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84</xdr:row>
      <xdr:rowOff>144780</xdr:rowOff>
    </xdr:from>
    <xdr:to>
      <xdr:col>116</xdr:col>
      <xdr:colOff>114300</xdr:colOff>
      <xdr:row>85</xdr:row>
      <xdr:rowOff>74930</xdr:rowOff>
    </xdr:to>
    <xdr:sp macro="" textlink="">
      <xdr:nvSpPr>
        <xdr:cNvPr id="723" name="楕円 722">
          <a:extLst>
            <a:ext uri="{FF2B5EF4-FFF2-40B4-BE49-F238E27FC236}">
              <a16:creationId xmlns:a16="http://schemas.microsoft.com/office/drawing/2014/main" id="{AF6A3792-4C3D-4B06-A7CC-E9F93850362C}"/>
            </a:ext>
          </a:extLst>
        </xdr:cNvPr>
        <xdr:cNvSpPr/>
      </xdr:nvSpPr>
      <xdr:spPr>
        <a:xfrm>
          <a:off x="22110700" y="1454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167640</xdr:rowOff>
    </xdr:from>
    <xdr:ext cx="469900" cy="258445"/>
    <xdr:sp macro="" textlink="">
      <xdr:nvSpPr>
        <xdr:cNvPr id="724" name="【消防施設】&#10;一人当たり面積該当値テキスト">
          <a:extLst>
            <a:ext uri="{FF2B5EF4-FFF2-40B4-BE49-F238E27FC236}">
              <a16:creationId xmlns:a16="http://schemas.microsoft.com/office/drawing/2014/main" id="{452E4E14-13F4-4659-97B9-AA50D002431F}"/>
            </a:ext>
          </a:extLst>
        </xdr:cNvPr>
        <xdr:cNvSpPr txBox="1"/>
      </xdr:nvSpPr>
      <xdr:spPr>
        <a:xfrm>
          <a:off x="22199600" y="1439799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0.206</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84</xdr:row>
      <xdr:rowOff>147320</xdr:rowOff>
    </xdr:from>
    <xdr:to>
      <xdr:col>112</xdr:col>
      <xdr:colOff>38100</xdr:colOff>
      <xdr:row>85</xdr:row>
      <xdr:rowOff>77470</xdr:rowOff>
    </xdr:to>
    <xdr:sp macro="" textlink="">
      <xdr:nvSpPr>
        <xdr:cNvPr id="725" name="楕円 724">
          <a:extLst>
            <a:ext uri="{FF2B5EF4-FFF2-40B4-BE49-F238E27FC236}">
              <a16:creationId xmlns:a16="http://schemas.microsoft.com/office/drawing/2014/main" id="{BCD960FE-6B46-4961-8E4C-175F070D90E0}"/>
            </a:ext>
          </a:extLst>
        </xdr:cNvPr>
        <xdr:cNvSpPr/>
      </xdr:nvSpPr>
      <xdr:spPr>
        <a:xfrm>
          <a:off x="21272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24130</xdr:rowOff>
    </xdr:from>
    <xdr:to>
      <xdr:col>116</xdr:col>
      <xdr:colOff>63500</xdr:colOff>
      <xdr:row>85</xdr:row>
      <xdr:rowOff>26670</xdr:rowOff>
    </xdr:to>
    <xdr:cxnSp macro="">
      <xdr:nvCxnSpPr>
        <xdr:cNvPr id="726" name="直線コネクタ 725">
          <a:extLst>
            <a:ext uri="{FF2B5EF4-FFF2-40B4-BE49-F238E27FC236}">
              <a16:creationId xmlns:a16="http://schemas.microsoft.com/office/drawing/2014/main" id="{B29A862C-3368-4EB2-AEB8-7297998FE182}"/>
            </a:ext>
          </a:extLst>
        </xdr:cNvPr>
        <xdr:cNvCxnSpPr/>
      </xdr:nvCxnSpPr>
      <xdr:spPr>
        <a:xfrm flipV="1">
          <a:off x="21323300" y="14597380"/>
          <a:ext cx="8382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148590</xdr:rowOff>
    </xdr:from>
    <xdr:to>
      <xdr:col>107</xdr:col>
      <xdr:colOff>101600</xdr:colOff>
      <xdr:row>85</xdr:row>
      <xdr:rowOff>78740</xdr:rowOff>
    </xdr:to>
    <xdr:sp macro="" textlink="">
      <xdr:nvSpPr>
        <xdr:cNvPr id="727" name="楕円 726">
          <a:extLst>
            <a:ext uri="{FF2B5EF4-FFF2-40B4-BE49-F238E27FC236}">
              <a16:creationId xmlns:a16="http://schemas.microsoft.com/office/drawing/2014/main" id="{93146B2F-D23E-483B-93B7-9EF7252CA90E}"/>
            </a:ext>
          </a:extLst>
        </xdr:cNvPr>
        <xdr:cNvSpPr/>
      </xdr:nvSpPr>
      <xdr:spPr>
        <a:xfrm>
          <a:off x="20383500" y="1455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26670</xdr:rowOff>
    </xdr:from>
    <xdr:to>
      <xdr:col>111</xdr:col>
      <xdr:colOff>177800</xdr:colOff>
      <xdr:row>85</xdr:row>
      <xdr:rowOff>27940</xdr:rowOff>
    </xdr:to>
    <xdr:cxnSp macro="">
      <xdr:nvCxnSpPr>
        <xdr:cNvPr id="728" name="直線コネクタ 727">
          <a:extLst>
            <a:ext uri="{FF2B5EF4-FFF2-40B4-BE49-F238E27FC236}">
              <a16:creationId xmlns:a16="http://schemas.microsoft.com/office/drawing/2014/main" id="{79D9D611-A5BC-4088-904E-C289C9EA87D2}"/>
            </a:ext>
          </a:extLst>
        </xdr:cNvPr>
        <xdr:cNvCxnSpPr/>
      </xdr:nvCxnSpPr>
      <xdr:spPr>
        <a:xfrm flipV="1">
          <a:off x="20434300" y="1459992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161290</xdr:rowOff>
    </xdr:from>
    <xdr:to>
      <xdr:col>102</xdr:col>
      <xdr:colOff>165100</xdr:colOff>
      <xdr:row>85</xdr:row>
      <xdr:rowOff>91440</xdr:rowOff>
    </xdr:to>
    <xdr:sp macro="" textlink="">
      <xdr:nvSpPr>
        <xdr:cNvPr id="729" name="楕円 728">
          <a:extLst>
            <a:ext uri="{FF2B5EF4-FFF2-40B4-BE49-F238E27FC236}">
              <a16:creationId xmlns:a16="http://schemas.microsoft.com/office/drawing/2014/main" id="{D93080CD-9A82-4D71-A0A8-3E93F767AC88}"/>
            </a:ext>
          </a:extLst>
        </xdr:cNvPr>
        <xdr:cNvSpPr/>
      </xdr:nvSpPr>
      <xdr:spPr>
        <a:xfrm>
          <a:off x="19494500" y="14563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27940</xdr:rowOff>
    </xdr:from>
    <xdr:to>
      <xdr:col>107</xdr:col>
      <xdr:colOff>50800</xdr:colOff>
      <xdr:row>85</xdr:row>
      <xdr:rowOff>40640</xdr:rowOff>
    </xdr:to>
    <xdr:cxnSp macro="">
      <xdr:nvCxnSpPr>
        <xdr:cNvPr id="730" name="直線コネクタ 729">
          <a:extLst>
            <a:ext uri="{FF2B5EF4-FFF2-40B4-BE49-F238E27FC236}">
              <a16:creationId xmlns:a16="http://schemas.microsoft.com/office/drawing/2014/main" id="{81806087-AF90-422D-ACDF-AE1513ED45D2}"/>
            </a:ext>
          </a:extLst>
        </xdr:cNvPr>
        <xdr:cNvCxnSpPr/>
      </xdr:nvCxnSpPr>
      <xdr:spPr>
        <a:xfrm flipV="1">
          <a:off x="19545300" y="14601190"/>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165100</xdr:rowOff>
    </xdr:from>
    <xdr:to>
      <xdr:col>98</xdr:col>
      <xdr:colOff>38100</xdr:colOff>
      <xdr:row>85</xdr:row>
      <xdr:rowOff>95250</xdr:rowOff>
    </xdr:to>
    <xdr:sp macro="" textlink="">
      <xdr:nvSpPr>
        <xdr:cNvPr id="731" name="楕円 730">
          <a:extLst>
            <a:ext uri="{FF2B5EF4-FFF2-40B4-BE49-F238E27FC236}">
              <a16:creationId xmlns:a16="http://schemas.microsoft.com/office/drawing/2014/main" id="{03D7F03A-82CB-417B-BE67-9AF9D142C484}"/>
            </a:ext>
          </a:extLst>
        </xdr:cNvPr>
        <xdr:cNvSpPr/>
      </xdr:nvSpPr>
      <xdr:spPr>
        <a:xfrm>
          <a:off x="18605500" y="1456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40640</xdr:rowOff>
    </xdr:from>
    <xdr:to>
      <xdr:col>102</xdr:col>
      <xdr:colOff>114300</xdr:colOff>
      <xdr:row>85</xdr:row>
      <xdr:rowOff>44450</xdr:rowOff>
    </xdr:to>
    <xdr:cxnSp macro="">
      <xdr:nvCxnSpPr>
        <xdr:cNvPr id="732" name="直線コネクタ 731">
          <a:extLst>
            <a:ext uri="{FF2B5EF4-FFF2-40B4-BE49-F238E27FC236}">
              <a16:creationId xmlns:a16="http://schemas.microsoft.com/office/drawing/2014/main" id="{33EC65C5-63D6-4BD8-87EB-30A77D2B34B7}"/>
            </a:ext>
          </a:extLst>
        </xdr:cNvPr>
        <xdr:cNvCxnSpPr/>
      </xdr:nvCxnSpPr>
      <xdr:spPr>
        <a:xfrm flipV="1">
          <a:off x="18656300" y="1461389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85</xdr:row>
      <xdr:rowOff>93980</xdr:rowOff>
    </xdr:from>
    <xdr:ext cx="469900" cy="259080"/>
    <xdr:sp macro="" textlink="">
      <xdr:nvSpPr>
        <xdr:cNvPr id="733" name="n_1aveValue【消防施設】&#10;一人当たり面積">
          <a:extLst>
            <a:ext uri="{FF2B5EF4-FFF2-40B4-BE49-F238E27FC236}">
              <a16:creationId xmlns:a16="http://schemas.microsoft.com/office/drawing/2014/main" id="{1CAD323C-9A60-43F9-8592-AAE83EB95765}"/>
            </a:ext>
          </a:extLst>
        </xdr:cNvPr>
        <xdr:cNvSpPr txBox="1"/>
      </xdr:nvSpPr>
      <xdr:spPr>
        <a:xfrm>
          <a:off x="21075650" y="146672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0.184</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85</xdr:row>
      <xdr:rowOff>95250</xdr:rowOff>
    </xdr:from>
    <xdr:ext cx="469265" cy="259080"/>
    <xdr:sp macro="" textlink="">
      <xdr:nvSpPr>
        <xdr:cNvPr id="734" name="n_2aveValue【消防施設】&#10;一人当たり面積">
          <a:extLst>
            <a:ext uri="{FF2B5EF4-FFF2-40B4-BE49-F238E27FC236}">
              <a16:creationId xmlns:a16="http://schemas.microsoft.com/office/drawing/2014/main" id="{0CAEC7D6-2368-4C79-98AF-00A09CB614B3}"/>
            </a:ext>
          </a:extLst>
        </xdr:cNvPr>
        <xdr:cNvSpPr txBox="1"/>
      </xdr:nvSpPr>
      <xdr:spPr>
        <a:xfrm>
          <a:off x="20199350" y="1466850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0.183</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85</xdr:row>
      <xdr:rowOff>92710</xdr:rowOff>
    </xdr:from>
    <xdr:ext cx="469265" cy="259080"/>
    <xdr:sp macro="" textlink="">
      <xdr:nvSpPr>
        <xdr:cNvPr id="735" name="n_3aveValue【消防施設】&#10;一人当たり面積">
          <a:extLst>
            <a:ext uri="{FF2B5EF4-FFF2-40B4-BE49-F238E27FC236}">
              <a16:creationId xmlns:a16="http://schemas.microsoft.com/office/drawing/2014/main" id="{16FCF178-A08F-44CB-8ECF-E471230680B5}"/>
            </a:ext>
          </a:extLst>
        </xdr:cNvPr>
        <xdr:cNvSpPr txBox="1"/>
      </xdr:nvSpPr>
      <xdr:spPr>
        <a:xfrm>
          <a:off x="19310350" y="1466596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0.185</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85</xdr:row>
      <xdr:rowOff>96520</xdr:rowOff>
    </xdr:from>
    <xdr:ext cx="469265" cy="259080"/>
    <xdr:sp macro="" textlink="">
      <xdr:nvSpPr>
        <xdr:cNvPr id="736" name="n_4aveValue【消防施設】&#10;一人当たり面積">
          <a:extLst>
            <a:ext uri="{FF2B5EF4-FFF2-40B4-BE49-F238E27FC236}">
              <a16:creationId xmlns:a16="http://schemas.microsoft.com/office/drawing/2014/main" id="{48A7ADB1-AB52-4ECB-B1CF-83AC7078CD74}"/>
            </a:ext>
          </a:extLst>
        </xdr:cNvPr>
        <xdr:cNvSpPr txBox="1"/>
      </xdr:nvSpPr>
      <xdr:spPr>
        <a:xfrm>
          <a:off x="18421350" y="1466977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0.182</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83</xdr:row>
      <xdr:rowOff>93980</xdr:rowOff>
    </xdr:from>
    <xdr:ext cx="469900" cy="259080"/>
    <xdr:sp macro="" textlink="">
      <xdr:nvSpPr>
        <xdr:cNvPr id="737" name="n_1mainValue【消防施設】&#10;一人当たり面積">
          <a:extLst>
            <a:ext uri="{FF2B5EF4-FFF2-40B4-BE49-F238E27FC236}">
              <a16:creationId xmlns:a16="http://schemas.microsoft.com/office/drawing/2014/main" id="{9D6B83CF-6183-4523-8865-8E3FDE7A9C07}"/>
            </a:ext>
          </a:extLst>
        </xdr:cNvPr>
        <xdr:cNvSpPr txBox="1"/>
      </xdr:nvSpPr>
      <xdr:spPr>
        <a:xfrm>
          <a:off x="21075650" y="143243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0.204</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83</xdr:row>
      <xdr:rowOff>95250</xdr:rowOff>
    </xdr:from>
    <xdr:ext cx="469265" cy="259080"/>
    <xdr:sp macro="" textlink="">
      <xdr:nvSpPr>
        <xdr:cNvPr id="738" name="n_2mainValue【消防施設】&#10;一人当たり面積">
          <a:extLst>
            <a:ext uri="{FF2B5EF4-FFF2-40B4-BE49-F238E27FC236}">
              <a16:creationId xmlns:a16="http://schemas.microsoft.com/office/drawing/2014/main" id="{F5A18065-BFB6-4F2E-B0D5-603DE72CE857}"/>
            </a:ext>
          </a:extLst>
        </xdr:cNvPr>
        <xdr:cNvSpPr txBox="1"/>
      </xdr:nvSpPr>
      <xdr:spPr>
        <a:xfrm>
          <a:off x="20199350" y="1432560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0.203</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83</xdr:row>
      <xdr:rowOff>107950</xdr:rowOff>
    </xdr:from>
    <xdr:ext cx="469265" cy="259080"/>
    <xdr:sp macro="" textlink="">
      <xdr:nvSpPr>
        <xdr:cNvPr id="739" name="n_3mainValue【消防施設】&#10;一人当たり面積">
          <a:extLst>
            <a:ext uri="{FF2B5EF4-FFF2-40B4-BE49-F238E27FC236}">
              <a16:creationId xmlns:a16="http://schemas.microsoft.com/office/drawing/2014/main" id="{2E69974F-75CB-40F5-B833-68A7575EF36E}"/>
            </a:ext>
          </a:extLst>
        </xdr:cNvPr>
        <xdr:cNvSpPr txBox="1"/>
      </xdr:nvSpPr>
      <xdr:spPr>
        <a:xfrm>
          <a:off x="19310350" y="1433830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0.193</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83</xdr:row>
      <xdr:rowOff>111760</xdr:rowOff>
    </xdr:from>
    <xdr:ext cx="469265" cy="258445"/>
    <xdr:sp macro="" textlink="">
      <xdr:nvSpPr>
        <xdr:cNvPr id="740" name="n_4mainValue【消防施設】&#10;一人当たり面積">
          <a:extLst>
            <a:ext uri="{FF2B5EF4-FFF2-40B4-BE49-F238E27FC236}">
              <a16:creationId xmlns:a16="http://schemas.microsoft.com/office/drawing/2014/main" id="{BCB38955-A276-414F-A6C7-249B3879C12C}"/>
            </a:ext>
          </a:extLst>
        </xdr:cNvPr>
        <xdr:cNvSpPr txBox="1"/>
      </xdr:nvSpPr>
      <xdr:spPr>
        <a:xfrm>
          <a:off x="18421350" y="1434211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0.190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1" name="正方形/長方形 740">
          <a:extLst>
            <a:ext uri="{FF2B5EF4-FFF2-40B4-BE49-F238E27FC236}">
              <a16:creationId xmlns:a16="http://schemas.microsoft.com/office/drawing/2014/main" id="{61EE36B8-D71F-4FD8-8DBE-452450713CE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2" name="正方形/長方形 741">
          <a:extLst>
            <a:ext uri="{FF2B5EF4-FFF2-40B4-BE49-F238E27FC236}">
              <a16:creationId xmlns:a16="http://schemas.microsoft.com/office/drawing/2014/main" id="{2B055949-6747-4F0F-8309-9C509456902D}"/>
            </a:ext>
          </a:extLst>
        </xdr:cNvPr>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3" name="正方形/長方形 742">
          <a:extLst>
            <a:ext uri="{FF2B5EF4-FFF2-40B4-BE49-F238E27FC236}">
              <a16:creationId xmlns:a16="http://schemas.microsoft.com/office/drawing/2014/main" id="{86EE13D7-D43A-4F19-9B36-79337E98091E}"/>
            </a:ext>
          </a:extLst>
        </xdr:cNvPr>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4" name="正方形/長方形 743">
          <a:extLst>
            <a:ext uri="{FF2B5EF4-FFF2-40B4-BE49-F238E27FC236}">
              <a16:creationId xmlns:a16="http://schemas.microsoft.com/office/drawing/2014/main" id="{B51798EE-3360-4941-8C82-EC47D7298EAA}"/>
            </a:ext>
          </a:extLst>
        </xdr:cNvPr>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5" name="正方形/長方形 744">
          <a:extLst>
            <a:ext uri="{FF2B5EF4-FFF2-40B4-BE49-F238E27FC236}">
              <a16:creationId xmlns:a16="http://schemas.microsoft.com/office/drawing/2014/main" id="{E749077E-F16C-4569-BA46-72AF080C412E}"/>
            </a:ext>
          </a:extLst>
        </xdr:cNvPr>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6" name="正方形/長方形 745">
          <a:extLst>
            <a:ext uri="{FF2B5EF4-FFF2-40B4-BE49-F238E27FC236}">
              <a16:creationId xmlns:a16="http://schemas.microsoft.com/office/drawing/2014/main" id="{BFBF744C-5F9A-4478-940E-AA91B2FF17AA}"/>
            </a:ext>
          </a:extLst>
        </xdr:cNvPr>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7" name="正方形/長方形 746">
          <a:extLst>
            <a:ext uri="{FF2B5EF4-FFF2-40B4-BE49-F238E27FC236}">
              <a16:creationId xmlns:a16="http://schemas.microsoft.com/office/drawing/2014/main" id="{E7C3D67D-686C-407E-BAB4-91B1F6BB7681}"/>
            </a:ext>
          </a:extLst>
        </xdr:cNvPr>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09CE127F-E0CA-4DE6-A63B-32659EEBC828}"/>
            </a:ext>
          </a:extLst>
        </xdr:cNvPr>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7815" cy="225425"/>
    <xdr:sp macro="" textlink="">
      <xdr:nvSpPr>
        <xdr:cNvPr id="749" name="テキスト ボックス 748">
          <a:extLst>
            <a:ext uri="{FF2B5EF4-FFF2-40B4-BE49-F238E27FC236}">
              <a16:creationId xmlns:a16="http://schemas.microsoft.com/office/drawing/2014/main" id="{63685EAF-F958-4C3A-AD32-9AF4079A60E6}"/>
            </a:ext>
          </a:extLst>
        </xdr:cNvPr>
        <xdr:cNvSpPr txBox="1"/>
      </xdr:nvSpPr>
      <xdr:spPr>
        <a:xfrm>
          <a:off x="12407900" y="165735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0" name="直線コネクタ 749">
          <a:extLst>
            <a:ext uri="{FF2B5EF4-FFF2-40B4-BE49-F238E27FC236}">
              <a16:creationId xmlns:a16="http://schemas.microsoft.com/office/drawing/2014/main" id="{CE4312D0-2843-45EC-A636-CACBC9A1D7C2}"/>
            </a:ext>
          </a:extLst>
        </xdr:cNvPr>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110</xdr:row>
      <xdr:rowOff>48260</xdr:rowOff>
    </xdr:from>
    <xdr:ext cx="466725" cy="259080"/>
    <xdr:sp macro="" textlink="">
      <xdr:nvSpPr>
        <xdr:cNvPr id="751" name="テキスト ボックス 750">
          <a:extLst>
            <a:ext uri="{FF2B5EF4-FFF2-40B4-BE49-F238E27FC236}">
              <a16:creationId xmlns:a16="http://schemas.microsoft.com/office/drawing/2014/main" id="{BCC80316-8B07-48A9-8C52-421CCC830F18}"/>
            </a:ext>
          </a:extLst>
        </xdr:cNvPr>
        <xdr:cNvSpPr txBox="1"/>
      </xdr:nvSpPr>
      <xdr:spPr>
        <a:xfrm>
          <a:off x="11978640" y="18907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109</xdr:row>
      <xdr:rowOff>35560</xdr:rowOff>
    </xdr:from>
    <xdr:to>
      <xdr:col>89</xdr:col>
      <xdr:colOff>177800</xdr:colOff>
      <xdr:row>109</xdr:row>
      <xdr:rowOff>35560</xdr:rowOff>
    </xdr:to>
    <xdr:cxnSp macro="">
      <xdr:nvCxnSpPr>
        <xdr:cNvPr id="752" name="直線コネクタ 751">
          <a:extLst>
            <a:ext uri="{FF2B5EF4-FFF2-40B4-BE49-F238E27FC236}">
              <a16:creationId xmlns:a16="http://schemas.microsoft.com/office/drawing/2014/main" id="{0D258A25-79A8-451A-A415-7AD3B4174F1C}"/>
            </a:ext>
          </a:extLst>
        </xdr:cNvPr>
        <xdr:cNvCxnSpPr/>
      </xdr:nvCxnSpPr>
      <xdr:spPr>
        <a:xfrm>
          <a:off x="12446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108</xdr:row>
      <xdr:rowOff>64770</xdr:rowOff>
    </xdr:from>
    <xdr:ext cx="466725" cy="258445"/>
    <xdr:sp macro="" textlink="">
      <xdr:nvSpPr>
        <xdr:cNvPr id="753" name="テキスト ボックス 752">
          <a:extLst>
            <a:ext uri="{FF2B5EF4-FFF2-40B4-BE49-F238E27FC236}">
              <a16:creationId xmlns:a16="http://schemas.microsoft.com/office/drawing/2014/main" id="{8B8D7DF6-39B7-4333-9BA9-0D6D523D8424}"/>
            </a:ext>
          </a:extLst>
        </xdr:cNvPr>
        <xdr:cNvSpPr txBox="1"/>
      </xdr:nvSpPr>
      <xdr:spPr>
        <a:xfrm>
          <a:off x="11978640" y="1858137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107</xdr:row>
      <xdr:rowOff>52070</xdr:rowOff>
    </xdr:from>
    <xdr:to>
      <xdr:col>89</xdr:col>
      <xdr:colOff>177800</xdr:colOff>
      <xdr:row>107</xdr:row>
      <xdr:rowOff>52070</xdr:rowOff>
    </xdr:to>
    <xdr:cxnSp macro="">
      <xdr:nvCxnSpPr>
        <xdr:cNvPr id="754" name="直線コネクタ 753">
          <a:extLst>
            <a:ext uri="{FF2B5EF4-FFF2-40B4-BE49-F238E27FC236}">
              <a16:creationId xmlns:a16="http://schemas.microsoft.com/office/drawing/2014/main" id="{9AC84B14-0C08-40AF-BB0D-59196B6B408C}"/>
            </a:ext>
          </a:extLst>
        </xdr:cNvPr>
        <xdr:cNvCxnSpPr/>
      </xdr:nvCxnSpPr>
      <xdr:spPr>
        <a:xfrm>
          <a:off x="12446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106</xdr:row>
      <xdr:rowOff>80645</xdr:rowOff>
    </xdr:from>
    <xdr:ext cx="403225" cy="259080"/>
    <xdr:sp macro="" textlink="">
      <xdr:nvSpPr>
        <xdr:cNvPr id="755" name="テキスト ボックス 754">
          <a:extLst>
            <a:ext uri="{FF2B5EF4-FFF2-40B4-BE49-F238E27FC236}">
              <a16:creationId xmlns:a16="http://schemas.microsoft.com/office/drawing/2014/main" id="{743A6B53-AC46-4A25-A1BD-E7D0BBEC7B53}"/>
            </a:ext>
          </a:extLst>
        </xdr:cNvPr>
        <xdr:cNvSpPr txBox="1"/>
      </xdr:nvSpPr>
      <xdr:spPr>
        <a:xfrm>
          <a:off x="12042775" y="1825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105</xdr:row>
      <xdr:rowOff>67945</xdr:rowOff>
    </xdr:from>
    <xdr:to>
      <xdr:col>89</xdr:col>
      <xdr:colOff>177800</xdr:colOff>
      <xdr:row>105</xdr:row>
      <xdr:rowOff>67945</xdr:rowOff>
    </xdr:to>
    <xdr:cxnSp macro="">
      <xdr:nvCxnSpPr>
        <xdr:cNvPr id="756" name="直線コネクタ 755">
          <a:extLst>
            <a:ext uri="{FF2B5EF4-FFF2-40B4-BE49-F238E27FC236}">
              <a16:creationId xmlns:a16="http://schemas.microsoft.com/office/drawing/2014/main" id="{3C549EC0-2262-41B6-8FA3-17FB88117FBB}"/>
            </a:ext>
          </a:extLst>
        </xdr:cNvPr>
        <xdr:cNvCxnSpPr/>
      </xdr:nvCxnSpPr>
      <xdr:spPr>
        <a:xfrm>
          <a:off x="12446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104</xdr:row>
      <xdr:rowOff>97790</xdr:rowOff>
    </xdr:from>
    <xdr:ext cx="403225" cy="258445"/>
    <xdr:sp macro="" textlink="">
      <xdr:nvSpPr>
        <xdr:cNvPr id="757" name="テキスト ボックス 756">
          <a:extLst>
            <a:ext uri="{FF2B5EF4-FFF2-40B4-BE49-F238E27FC236}">
              <a16:creationId xmlns:a16="http://schemas.microsoft.com/office/drawing/2014/main" id="{AA308E9B-95EB-452B-8706-4615ECC1B723}"/>
            </a:ext>
          </a:extLst>
        </xdr:cNvPr>
        <xdr:cNvSpPr txBox="1"/>
      </xdr:nvSpPr>
      <xdr:spPr>
        <a:xfrm>
          <a:off x="12042775" y="1792859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103</xdr:row>
      <xdr:rowOff>84455</xdr:rowOff>
    </xdr:from>
    <xdr:to>
      <xdr:col>89</xdr:col>
      <xdr:colOff>177800</xdr:colOff>
      <xdr:row>103</xdr:row>
      <xdr:rowOff>84455</xdr:rowOff>
    </xdr:to>
    <xdr:cxnSp macro="">
      <xdr:nvCxnSpPr>
        <xdr:cNvPr id="758" name="直線コネクタ 757">
          <a:extLst>
            <a:ext uri="{FF2B5EF4-FFF2-40B4-BE49-F238E27FC236}">
              <a16:creationId xmlns:a16="http://schemas.microsoft.com/office/drawing/2014/main" id="{6DE57924-E08A-4142-90AE-09CA2BAECE0F}"/>
            </a:ext>
          </a:extLst>
        </xdr:cNvPr>
        <xdr:cNvCxnSpPr/>
      </xdr:nvCxnSpPr>
      <xdr:spPr>
        <a:xfrm>
          <a:off x="12446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102</xdr:row>
      <xdr:rowOff>113665</xdr:rowOff>
    </xdr:from>
    <xdr:ext cx="403225" cy="258445"/>
    <xdr:sp macro="" textlink="">
      <xdr:nvSpPr>
        <xdr:cNvPr id="759" name="テキスト ボックス 758">
          <a:extLst>
            <a:ext uri="{FF2B5EF4-FFF2-40B4-BE49-F238E27FC236}">
              <a16:creationId xmlns:a16="http://schemas.microsoft.com/office/drawing/2014/main" id="{4535CE8A-3EEC-4A5D-BCA5-915A8EA7D860}"/>
            </a:ext>
          </a:extLst>
        </xdr:cNvPr>
        <xdr:cNvSpPr txBox="1"/>
      </xdr:nvSpPr>
      <xdr:spPr>
        <a:xfrm>
          <a:off x="12042775" y="1760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101</xdr:row>
      <xdr:rowOff>100965</xdr:rowOff>
    </xdr:from>
    <xdr:to>
      <xdr:col>89</xdr:col>
      <xdr:colOff>177800</xdr:colOff>
      <xdr:row>101</xdr:row>
      <xdr:rowOff>100965</xdr:rowOff>
    </xdr:to>
    <xdr:cxnSp macro="">
      <xdr:nvCxnSpPr>
        <xdr:cNvPr id="760" name="直線コネクタ 759">
          <a:extLst>
            <a:ext uri="{FF2B5EF4-FFF2-40B4-BE49-F238E27FC236}">
              <a16:creationId xmlns:a16="http://schemas.microsoft.com/office/drawing/2014/main" id="{D57C5045-C575-4CE9-A6F4-DA52BBDCF8CC}"/>
            </a:ext>
          </a:extLst>
        </xdr:cNvPr>
        <xdr:cNvCxnSpPr/>
      </xdr:nvCxnSpPr>
      <xdr:spPr>
        <a:xfrm>
          <a:off x="12446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100</xdr:row>
      <xdr:rowOff>130175</xdr:rowOff>
    </xdr:from>
    <xdr:ext cx="403225" cy="259080"/>
    <xdr:sp macro="" textlink="">
      <xdr:nvSpPr>
        <xdr:cNvPr id="761" name="テキスト ボックス 760">
          <a:extLst>
            <a:ext uri="{FF2B5EF4-FFF2-40B4-BE49-F238E27FC236}">
              <a16:creationId xmlns:a16="http://schemas.microsoft.com/office/drawing/2014/main" id="{12FFC9F1-64CB-45DA-8F14-45C46E95D5CC}"/>
            </a:ext>
          </a:extLst>
        </xdr:cNvPr>
        <xdr:cNvSpPr txBox="1"/>
      </xdr:nvSpPr>
      <xdr:spPr>
        <a:xfrm>
          <a:off x="12042775" y="1727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99</xdr:row>
      <xdr:rowOff>116840</xdr:rowOff>
    </xdr:from>
    <xdr:to>
      <xdr:col>89</xdr:col>
      <xdr:colOff>177800</xdr:colOff>
      <xdr:row>99</xdr:row>
      <xdr:rowOff>116840</xdr:rowOff>
    </xdr:to>
    <xdr:cxnSp macro="">
      <xdr:nvCxnSpPr>
        <xdr:cNvPr id="762" name="直線コネクタ 761">
          <a:extLst>
            <a:ext uri="{FF2B5EF4-FFF2-40B4-BE49-F238E27FC236}">
              <a16:creationId xmlns:a16="http://schemas.microsoft.com/office/drawing/2014/main" id="{8FF242BA-CF01-44DA-BF33-AFE56EF1E98F}"/>
            </a:ext>
          </a:extLst>
        </xdr:cNvPr>
        <xdr:cNvCxnSpPr/>
      </xdr:nvCxnSpPr>
      <xdr:spPr>
        <a:xfrm>
          <a:off x="12446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98</xdr:row>
      <xdr:rowOff>146050</xdr:rowOff>
    </xdr:from>
    <xdr:ext cx="338455" cy="258445"/>
    <xdr:sp macro="" textlink="">
      <xdr:nvSpPr>
        <xdr:cNvPr id="763" name="テキスト ボックス 762">
          <a:extLst>
            <a:ext uri="{FF2B5EF4-FFF2-40B4-BE49-F238E27FC236}">
              <a16:creationId xmlns:a16="http://schemas.microsoft.com/office/drawing/2014/main" id="{967492FC-F36A-4B30-84DB-D478C1F89816}"/>
            </a:ext>
          </a:extLst>
        </xdr:cNvPr>
        <xdr:cNvSpPr txBox="1"/>
      </xdr:nvSpPr>
      <xdr:spPr>
        <a:xfrm>
          <a:off x="12106910" y="16948150"/>
          <a:ext cx="338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4" name="直線コネクタ 763">
          <a:extLst>
            <a:ext uri="{FF2B5EF4-FFF2-40B4-BE49-F238E27FC236}">
              <a16:creationId xmlns:a16="http://schemas.microsoft.com/office/drawing/2014/main" id="{2D59127B-6F91-42ED-9043-5D4725ADE3AC}"/>
            </a:ext>
          </a:extLst>
        </xdr:cNvPr>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5" name="【庁舎】&#10;有形固定資産減価償却率グラフ枠">
          <a:extLst>
            <a:ext uri="{FF2B5EF4-FFF2-40B4-BE49-F238E27FC236}">
              <a16:creationId xmlns:a16="http://schemas.microsoft.com/office/drawing/2014/main" id="{3A00F1F8-9BA8-4C5C-8B1F-E7B582E3A9C4}"/>
            </a:ext>
          </a:extLst>
        </xdr:cNvPr>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100</xdr:row>
      <xdr:rowOff>46990</xdr:rowOff>
    </xdr:from>
    <xdr:to>
      <xdr:col>85</xdr:col>
      <xdr:colOff>126365</xdr:colOff>
      <xdr:row>108</xdr:row>
      <xdr:rowOff>138430</xdr:rowOff>
    </xdr:to>
    <xdr:cxnSp macro="">
      <xdr:nvCxnSpPr>
        <xdr:cNvPr id="766" name="直線コネクタ 765">
          <a:extLst>
            <a:ext uri="{FF2B5EF4-FFF2-40B4-BE49-F238E27FC236}">
              <a16:creationId xmlns:a16="http://schemas.microsoft.com/office/drawing/2014/main" id="{E65E45B6-E27B-432B-A383-6EF965DE94EF}"/>
            </a:ext>
          </a:extLst>
        </xdr:cNvPr>
        <xdr:cNvCxnSpPr/>
      </xdr:nvCxnSpPr>
      <xdr:spPr>
        <a:xfrm flipV="1">
          <a:off x="16318865" y="17191990"/>
          <a:ext cx="0" cy="14630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142240</xdr:rowOff>
    </xdr:from>
    <xdr:ext cx="405130" cy="259080"/>
    <xdr:sp macro="" textlink="">
      <xdr:nvSpPr>
        <xdr:cNvPr id="767" name="【庁舎】&#10;有形固定資産減価償却率最小値テキスト">
          <a:extLst>
            <a:ext uri="{FF2B5EF4-FFF2-40B4-BE49-F238E27FC236}">
              <a16:creationId xmlns:a16="http://schemas.microsoft.com/office/drawing/2014/main" id="{CED3B3C2-0FAE-449B-B121-66B0D723B75C}"/>
            </a:ext>
          </a:extLst>
        </xdr:cNvPr>
        <xdr:cNvSpPr txBox="1"/>
      </xdr:nvSpPr>
      <xdr:spPr>
        <a:xfrm>
          <a:off x="16357600" y="186588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95.8</a:t>
          </a:r>
          <a:endParaRPr kumimoji="1" lang="ja-JP" altLang="en-US" sz="1000" b="1">
            <a:latin typeface="ＭＳ Ｐゴシック"/>
            <a:ea typeface="ＭＳ Ｐゴシック"/>
          </a:endParaRPr>
        </a:p>
      </xdr:txBody>
    </xdr:sp>
    <xdr:clientData/>
  </xdr:oneCellAnchor>
  <xdr:twoCellAnchor>
    <xdr:from>
      <xdr:col>85</xdr:col>
      <xdr:colOff>38100</xdr:colOff>
      <xdr:row>108</xdr:row>
      <xdr:rowOff>138430</xdr:rowOff>
    </xdr:from>
    <xdr:to>
      <xdr:col>86</xdr:col>
      <xdr:colOff>25400</xdr:colOff>
      <xdr:row>108</xdr:row>
      <xdr:rowOff>138430</xdr:rowOff>
    </xdr:to>
    <xdr:cxnSp macro="">
      <xdr:nvCxnSpPr>
        <xdr:cNvPr id="768" name="直線コネクタ 767">
          <a:extLst>
            <a:ext uri="{FF2B5EF4-FFF2-40B4-BE49-F238E27FC236}">
              <a16:creationId xmlns:a16="http://schemas.microsoft.com/office/drawing/2014/main" id="{97A8ED60-B693-41F9-B1BE-44A75F330358}"/>
            </a:ext>
          </a:extLst>
        </xdr:cNvPr>
        <xdr:cNvCxnSpPr/>
      </xdr:nvCxnSpPr>
      <xdr:spPr>
        <a:xfrm>
          <a:off x="16230600" y="18655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165100</xdr:rowOff>
    </xdr:from>
    <xdr:ext cx="340360" cy="259080"/>
    <xdr:sp macro="" textlink="">
      <xdr:nvSpPr>
        <xdr:cNvPr id="769" name="【庁舎】&#10;有形固定資産減価償却率最大値テキスト">
          <a:extLst>
            <a:ext uri="{FF2B5EF4-FFF2-40B4-BE49-F238E27FC236}">
              <a16:creationId xmlns:a16="http://schemas.microsoft.com/office/drawing/2014/main" id="{D674DBCA-74E8-42EF-A206-F292A9E5A8EB}"/>
            </a:ext>
          </a:extLst>
        </xdr:cNvPr>
        <xdr:cNvSpPr txBox="1"/>
      </xdr:nvSpPr>
      <xdr:spPr>
        <a:xfrm>
          <a:off x="16357600" y="16967200"/>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6.2</a:t>
          </a:r>
          <a:endParaRPr kumimoji="1" lang="ja-JP" altLang="en-US" sz="1000" b="1">
            <a:latin typeface="ＭＳ Ｐゴシック"/>
            <a:ea typeface="ＭＳ Ｐゴシック"/>
          </a:endParaRPr>
        </a:p>
      </xdr:txBody>
    </xdr:sp>
    <xdr:clientData/>
  </xdr:oneCellAnchor>
  <xdr:twoCellAnchor>
    <xdr:from>
      <xdr:col>85</xdr:col>
      <xdr:colOff>38100</xdr:colOff>
      <xdr:row>100</xdr:row>
      <xdr:rowOff>46990</xdr:rowOff>
    </xdr:from>
    <xdr:to>
      <xdr:col>86</xdr:col>
      <xdr:colOff>25400</xdr:colOff>
      <xdr:row>100</xdr:row>
      <xdr:rowOff>46990</xdr:rowOff>
    </xdr:to>
    <xdr:cxnSp macro="">
      <xdr:nvCxnSpPr>
        <xdr:cNvPr id="770" name="直線コネクタ 769">
          <a:extLst>
            <a:ext uri="{FF2B5EF4-FFF2-40B4-BE49-F238E27FC236}">
              <a16:creationId xmlns:a16="http://schemas.microsoft.com/office/drawing/2014/main" id="{B30977CF-19CF-4D9E-BC57-84A35E8375A3}"/>
            </a:ext>
          </a:extLst>
        </xdr:cNvPr>
        <xdr:cNvCxnSpPr/>
      </xdr:nvCxnSpPr>
      <xdr:spPr>
        <a:xfrm>
          <a:off x="16230600" y="171919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120650</xdr:rowOff>
    </xdr:from>
    <xdr:ext cx="405130" cy="258445"/>
    <xdr:sp macro="" textlink="">
      <xdr:nvSpPr>
        <xdr:cNvPr id="771" name="【庁舎】&#10;有形固定資産減価償却率平均値テキスト">
          <a:extLst>
            <a:ext uri="{FF2B5EF4-FFF2-40B4-BE49-F238E27FC236}">
              <a16:creationId xmlns:a16="http://schemas.microsoft.com/office/drawing/2014/main" id="{4A308B7B-F5A8-4104-8022-1D8F707A1E3A}"/>
            </a:ext>
          </a:extLst>
        </xdr:cNvPr>
        <xdr:cNvSpPr txBox="1"/>
      </xdr:nvSpPr>
      <xdr:spPr>
        <a:xfrm>
          <a:off x="16357600" y="17780000"/>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54.4</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104</xdr:row>
      <xdr:rowOff>97790</xdr:rowOff>
    </xdr:from>
    <xdr:to>
      <xdr:col>85</xdr:col>
      <xdr:colOff>177800</xdr:colOff>
      <xdr:row>105</xdr:row>
      <xdr:rowOff>27305</xdr:rowOff>
    </xdr:to>
    <xdr:sp macro="" textlink="">
      <xdr:nvSpPr>
        <xdr:cNvPr id="772" name="フローチャート: 判断 771">
          <a:extLst>
            <a:ext uri="{FF2B5EF4-FFF2-40B4-BE49-F238E27FC236}">
              <a16:creationId xmlns:a16="http://schemas.microsoft.com/office/drawing/2014/main" id="{1562C02F-D2B9-4194-AF1B-D6106571C529}"/>
            </a:ext>
          </a:extLst>
        </xdr:cNvPr>
        <xdr:cNvSpPr/>
      </xdr:nvSpPr>
      <xdr:spPr>
        <a:xfrm>
          <a:off x="16268700" y="179285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57785</xdr:rowOff>
    </xdr:from>
    <xdr:to>
      <xdr:col>81</xdr:col>
      <xdr:colOff>101600</xdr:colOff>
      <xdr:row>104</xdr:row>
      <xdr:rowOff>159385</xdr:rowOff>
    </xdr:to>
    <xdr:sp macro="" textlink="">
      <xdr:nvSpPr>
        <xdr:cNvPr id="773" name="フローチャート: 判断 772">
          <a:extLst>
            <a:ext uri="{FF2B5EF4-FFF2-40B4-BE49-F238E27FC236}">
              <a16:creationId xmlns:a16="http://schemas.microsoft.com/office/drawing/2014/main" id="{9F11E6DB-2551-4B05-AEED-77A39DE60E54}"/>
            </a:ext>
          </a:extLst>
        </xdr:cNvPr>
        <xdr:cNvSpPr/>
      </xdr:nvSpPr>
      <xdr:spPr>
        <a:xfrm>
          <a:off x="15430500" y="1788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64770</xdr:rowOff>
    </xdr:from>
    <xdr:to>
      <xdr:col>76</xdr:col>
      <xdr:colOff>165100</xdr:colOff>
      <xdr:row>104</xdr:row>
      <xdr:rowOff>166370</xdr:rowOff>
    </xdr:to>
    <xdr:sp macro="" textlink="">
      <xdr:nvSpPr>
        <xdr:cNvPr id="774" name="フローチャート: 判断 773">
          <a:extLst>
            <a:ext uri="{FF2B5EF4-FFF2-40B4-BE49-F238E27FC236}">
              <a16:creationId xmlns:a16="http://schemas.microsoft.com/office/drawing/2014/main" id="{F5A65FBA-D3CE-42D7-B848-FB53AC0FFA72}"/>
            </a:ext>
          </a:extLst>
        </xdr:cNvPr>
        <xdr:cNvSpPr/>
      </xdr:nvSpPr>
      <xdr:spPr>
        <a:xfrm>
          <a:off x="14541500" y="1789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41910</xdr:rowOff>
    </xdr:from>
    <xdr:to>
      <xdr:col>72</xdr:col>
      <xdr:colOff>38100</xdr:colOff>
      <xdr:row>104</xdr:row>
      <xdr:rowOff>143510</xdr:rowOff>
    </xdr:to>
    <xdr:sp macro="" textlink="">
      <xdr:nvSpPr>
        <xdr:cNvPr id="775" name="フローチャート: 判断 774">
          <a:extLst>
            <a:ext uri="{FF2B5EF4-FFF2-40B4-BE49-F238E27FC236}">
              <a16:creationId xmlns:a16="http://schemas.microsoft.com/office/drawing/2014/main" id="{8F21ABE4-A2E5-4D76-B85E-89D605A6EF30}"/>
            </a:ext>
          </a:extLst>
        </xdr:cNvPr>
        <xdr:cNvSpPr/>
      </xdr:nvSpPr>
      <xdr:spPr>
        <a:xfrm>
          <a:off x="13652500" y="1787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80645</xdr:rowOff>
    </xdr:from>
    <xdr:to>
      <xdr:col>67</xdr:col>
      <xdr:colOff>101600</xdr:colOff>
      <xdr:row>105</xdr:row>
      <xdr:rowOff>10795</xdr:rowOff>
    </xdr:to>
    <xdr:sp macro="" textlink="">
      <xdr:nvSpPr>
        <xdr:cNvPr id="776" name="フローチャート: 判断 775">
          <a:extLst>
            <a:ext uri="{FF2B5EF4-FFF2-40B4-BE49-F238E27FC236}">
              <a16:creationId xmlns:a16="http://schemas.microsoft.com/office/drawing/2014/main" id="{2933E36B-67A6-4B5D-B358-0AF75EEC9EDE}"/>
            </a:ext>
          </a:extLst>
        </xdr:cNvPr>
        <xdr:cNvSpPr/>
      </xdr:nvSpPr>
      <xdr:spPr>
        <a:xfrm>
          <a:off x="12763500" y="1791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777" name="テキスト ボックス 776">
          <a:extLst>
            <a:ext uri="{FF2B5EF4-FFF2-40B4-BE49-F238E27FC236}">
              <a16:creationId xmlns:a16="http://schemas.microsoft.com/office/drawing/2014/main" id="{D4D10618-CFF1-455B-A353-18D656BBE035}"/>
            </a:ext>
          </a:extLst>
        </xdr:cNvPr>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62000" cy="259080"/>
    <xdr:sp macro="" textlink="">
      <xdr:nvSpPr>
        <xdr:cNvPr id="778" name="テキスト ボックス 777">
          <a:extLst>
            <a:ext uri="{FF2B5EF4-FFF2-40B4-BE49-F238E27FC236}">
              <a16:creationId xmlns:a16="http://schemas.microsoft.com/office/drawing/2014/main" id="{064EC6C6-0C77-478F-BEBA-26B7F2332E35}"/>
            </a:ext>
          </a:extLst>
        </xdr:cNvPr>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779" name="テキスト ボックス 778">
          <a:extLst>
            <a:ext uri="{FF2B5EF4-FFF2-40B4-BE49-F238E27FC236}">
              <a16:creationId xmlns:a16="http://schemas.microsoft.com/office/drawing/2014/main" id="{605EA9A6-91AC-4A92-AA77-B5D852DC49A0}"/>
            </a:ext>
          </a:extLst>
        </xdr:cNvPr>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111</xdr:row>
      <xdr:rowOff>16510</xdr:rowOff>
    </xdr:from>
    <xdr:ext cx="762000" cy="259080"/>
    <xdr:sp macro="" textlink="">
      <xdr:nvSpPr>
        <xdr:cNvPr id="780" name="テキスト ボックス 779">
          <a:extLst>
            <a:ext uri="{FF2B5EF4-FFF2-40B4-BE49-F238E27FC236}">
              <a16:creationId xmlns:a16="http://schemas.microsoft.com/office/drawing/2014/main" id="{9B20F7C5-18F6-4401-B29C-ECC2DC9E7ADB}"/>
            </a:ext>
          </a:extLst>
        </xdr:cNvPr>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62000" cy="259080"/>
    <xdr:sp macro="" textlink="">
      <xdr:nvSpPr>
        <xdr:cNvPr id="781" name="テキスト ボックス 780">
          <a:extLst>
            <a:ext uri="{FF2B5EF4-FFF2-40B4-BE49-F238E27FC236}">
              <a16:creationId xmlns:a16="http://schemas.microsoft.com/office/drawing/2014/main" id="{B7E1D495-0EA7-4204-A022-C577691FA7E7}"/>
            </a:ext>
          </a:extLst>
        </xdr:cNvPr>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105</xdr:row>
      <xdr:rowOff>56515</xdr:rowOff>
    </xdr:from>
    <xdr:to>
      <xdr:col>85</xdr:col>
      <xdr:colOff>177800</xdr:colOff>
      <xdr:row>105</xdr:row>
      <xdr:rowOff>158115</xdr:rowOff>
    </xdr:to>
    <xdr:sp macro="" textlink="">
      <xdr:nvSpPr>
        <xdr:cNvPr id="782" name="楕円 781">
          <a:extLst>
            <a:ext uri="{FF2B5EF4-FFF2-40B4-BE49-F238E27FC236}">
              <a16:creationId xmlns:a16="http://schemas.microsoft.com/office/drawing/2014/main" id="{F2F83E49-0D3E-4DFF-847B-DD4EA67C6634}"/>
            </a:ext>
          </a:extLst>
        </xdr:cNvPr>
        <xdr:cNvSpPr/>
      </xdr:nvSpPr>
      <xdr:spPr>
        <a:xfrm>
          <a:off x="16268700" y="1805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34925</xdr:rowOff>
    </xdr:from>
    <xdr:ext cx="405130" cy="259080"/>
    <xdr:sp macro="" textlink="">
      <xdr:nvSpPr>
        <xdr:cNvPr id="783" name="【庁舎】&#10;有形固定資産減価償却率該当値テキスト">
          <a:extLst>
            <a:ext uri="{FF2B5EF4-FFF2-40B4-BE49-F238E27FC236}">
              <a16:creationId xmlns:a16="http://schemas.microsoft.com/office/drawing/2014/main" id="{FA88259A-A12A-43A8-9AA4-3EC989FADDD0}"/>
            </a:ext>
          </a:extLst>
        </xdr:cNvPr>
        <xdr:cNvSpPr txBox="1"/>
      </xdr:nvSpPr>
      <xdr:spPr>
        <a:xfrm>
          <a:off x="16357600" y="180371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62.4</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105</xdr:row>
      <xdr:rowOff>23495</xdr:rowOff>
    </xdr:from>
    <xdr:to>
      <xdr:col>81</xdr:col>
      <xdr:colOff>101600</xdr:colOff>
      <xdr:row>105</xdr:row>
      <xdr:rowOff>125095</xdr:rowOff>
    </xdr:to>
    <xdr:sp macro="" textlink="">
      <xdr:nvSpPr>
        <xdr:cNvPr id="784" name="楕円 783">
          <a:extLst>
            <a:ext uri="{FF2B5EF4-FFF2-40B4-BE49-F238E27FC236}">
              <a16:creationId xmlns:a16="http://schemas.microsoft.com/office/drawing/2014/main" id="{0D081403-557B-444D-9D0D-16AC7A16934C}"/>
            </a:ext>
          </a:extLst>
        </xdr:cNvPr>
        <xdr:cNvSpPr/>
      </xdr:nvSpPr>
      <xdr:spPr>
        <a:xfrm>
          <a:off x="15430500" y="1802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74930</xdr:rowOff>
    </xdr:from>
    <xdr:to>
      <xdr:col>85</xdr:col>
      <xdr:colOff>127000</xdr:colOff>
      <xdr:row>105</xdr:row>
      <xdr:rowOff>107315</xdr:rowOff>
    </xdr:to>
    <xdr:cxnSp macro="">
      <xdr:nvCxnSpPr>
        <xdr:cNvPr id="785" name="直線コネクタ 784">
          <a:extLst>
            <a:ext uri="{FF2B5EF4-FFF2-40B4-BE49-F238E27FC236}">
              <a16:creationId xmlns:a16="http://schemas.microsoft.com/office/drawing/2014/main" id="{34E6F7A3-C8A4-44D9-B59E-D89F19EF69BA}"/>
            </a:ext>
          </a:extLst>
        </xdr:cNvPr>
        <xdr:cNvCxnSpPr/>
      </xdr:nvCxnSpPr>
      <xdr:spPr>
        <a:xfrm>
          <a:off x="15481300" y="18077180"/>
          <a:ext cx="8382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162560</xdr:rowOff>
    </xdr:from>
    <xdr:to>
      <xdr:col>76</xdr:col>
      <xdr:colOff>165100</xdr:colOff>
      <xdr:row>105</xdr:row>
      <xdr:rowOff>92710</xdr:rowOff>
    </xdr:to>
    <xdr:sp macro="" textlink="">
      <xdr:nvSpPr>
        <xdr:cNvPr id="786" name="楕円 785">
          <a:extLst>
            <a:ext uri="{FF2B5EF4-FFF2-40B4-BE49-F238E27FC236}">
              <a16:creationId xmlns:a16="http://schemas.microsoft.com/office/drawing/2014/main" id="{134B5753-0335-4045-A0FC-5DDF0A8EB254}"/>
            </a:ext>
          </a:extLst>
        </xdr:cNvPr>
        <xdr:cNvSpPr/>
      </xdr:nvSpPr>
      <xdr:spPr>
        <a:xfrm>
          <a:off x="14541500" y="1799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41910</xdr:rowOff>
    </xdr:from>
    <xdr:to>
      <xdr:col>81</xdr:col>
      <xdr:colOff>50800</xdr:colOff>
      <xdr:row>105</xdr:row>
      <xdr:rowOff>74930</xdr:rowOff>
    </xdr:to>
    <xdr:cxnSp macro="">
      <xdr:nvCxnSpPr>
        <xdr:cNvPr id="787" name="直線コネクタ 786">
          <a:extLst>
            <a:ext uri="{FF2B5EF4-FFF2-40B4-BE49-F238E27FC236}">
              <a16:creationId xmlns:a16="http://schemas.microsoft.com/office/drawing/2014/main" id="{4D69F135-D9B1-4BF1-81DC-4E0E3D43304C}"/>
            </a:ext>
          </a:extLst>
        </xdr:cNvPr>
        <xdr:cNvCxnSpPr/>
      </xdr:nvCxnSpPr>
      <xdr:spPr>
        <a:xfrm>
          <a:off x="14592300" y="18044160"/>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134620</xdr:rowOff>
    </xdr:from>
    <xdr:to>
      <xdr:col>72</xdr:col>
      <xdr:colOff>38100</xdr:colOff>
      <xdr:row>105</xdr:row>
      <xdr:rowOff>64770</xdr:rowOff>
    </xdr:to>
    <xdr:sp macro="" textlink="">
      <xdr:nvSpPr>
        <xdr:cNvPr id="788" name="楕円 787">
          <a:extLst>
            <a:ext uri="{FF2B5EF4-FFF2-40B4-BE49-F238E27FC236}">
              <a16:creationId xmlns:a16="http://schemas.microsoft.com/office/drawing/2014/main" id="{1788A1A9-E9A9-411D-B917-F504E63BFC90}"/>
            </a:ext>
          </a:extLst>
        </xdr:cNvPr>
        <xdr:cNvSpPr/>
      </xdr:nvSpPr>
      <xdr:spPr>
        <a:xfrm>
          <a:off x="13652500" y="1796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13970</xdr:rowOff>
    </xdr:from>
    <xdr:to>
      <xdr:col>76</xdr:col>
      <xdr:colOff>114300</xdr:colOff>
      <xdr:row>105</xdr:row>
      <xdr:rowOff>41910</xdr:rowOff>
    </xdr:to>
    <xdr:cxnSp macro="">
      <xdr:nvCxnSpPr>
        <xdr:cNvPr id="789" name="直線コネクタ 788">
          <a:extLst>
            <a:ext uri="{FF2B5EF4-FFF2-40B4-BE49-F238E27FC236}">
              <a16:creationId xmlns:a16="http://schemas.microsoft.com/office/drawing/2014/main" id="{747218E7-4E3E-4EAE-B09F-B1A5B6C8E2ED}"/>
            </a:ext>
          </a:extLst>
        </xdr:cNvPr>
        <xdr:cNvCxnSpPr/>
      </xdr:nvCxnSpPr>
      <xdr:spPr>
        <a:xfrm>
          <a:off x="13703300" y="18016220"/>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102235</xdr:rowOff>
    </xdr:from>
    <xdr:to>
      <xdr:col>67</xdr:col>
      <xdr:colOff>101600</xdr:colOff>
      <xdr:row>105</xdr:row>
      <xdr:rowOff>32385</xdr:rowOff>
    </xdr:to>
    <xdr:sp macro="" textlink="">
      <xdr:nvSpPr>
        <xdr:cNvPr id="790" name="楕円 789">
          <a:extLst>
            <a:ext uri="{FF2B5EF4-FFF2-40B4-BE49-F238E27FC236}">
              <a16:creationId xmlns:a16="http://schemas.microsoft.com/office/drawing/2014/main" id="{951B1B29-6383-4EE5-8BE1-5A2F327BE302}"/>
            </a:ext>
          </a:extLst>
        </xdr:cNvPr>
        <xdr:cNvSpPr/>
      </xdr:nvSpPr>
      <xdr:spPr>
        <a:xfrm>
          <a:off x="12763500" y="1793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153035</xdr:rowOff>
    </xdr:from>
    <xdr:to>
      <xdr:col>71</xdr:col>
      <xdr:colOff>177800</xdr:colOff>
      <xdr:row>105</xdr:row>
      <xdr:rowOff>13970</xdr:rowOff>
    </xdr:to>
    <xdr:cxnSp macro="">
      <xdr:nvCxnSpPr>
        <xdr:cNvPr id="791" name="直線コネクタ 790">
          <a:extLst>
            <a:ext uri="{FF2B5EF4-FFF2-40B4-BE49-F238E27FC236}">
              <a16:creationId xmlns:a16="http://schemas.microsoft.com/office/drawing/2014/main" id="{16D05097-FA4E-404E-AD38-44B1C53FB567}"/>
            </a:ext>
          </a:extLst>
        </xdr:cNvPr>
        <xdr:cNvCxnSpPr/>
      </xdr:nvCxnSpPr>
      <xdr:spPr>
        <a:xfrm>
          <a:off x="12814300" y="1798383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103</xdr:row>
      <xdr:rowOff>4445</xdr:rowOff>
    </xdr:from>
    <xdr:ext cx="405130" cy="259080"/>
    <xdr:sp macro="" textlink="">
      <xdr:nvSpPr>
        <xdr:cNvPr id="792" name="n_1aveValue【庁舎】&#10;有形固定資産減価償却率">
          <a:extLst>
            <a:ext uri="{FF2B5EF4-FFF2-40B4-BE49-F238E27FC236}">
              <a16:creationId xmlns:a16="http://schemas.microsoft.com/office/drawing/2014/main" id="{CF4AC34D-5C42-4BD9-B487-25EF2994B708}"/>
            </a:ext>
          </a:extLst>
        </xdr:cNvPr>
        <xdr:cNvSpPr txBox="1"/>
      </xdr:nvSpPr>
      <xdr:spPr>
        <a:xfrm>
          <a:off x="15266035" y="176637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52.0</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103</xdr:row>
      <xdr:rowOff>11430</xdr:rowOff>
    </xdr:from>
    <xdr:ext cx="404495" cy="259080"/>
    <xdr:sp macro="" textlink="">
      <xdr:nvSpPr>
        <xdr:cNvPr id="793" name="n_2aveValue【庁舎】&#10;有形固定資産減価償却率">
          <a:extLst>
            <a:ext uri="{FF2B5EF4-FFF2-40B4-BE49-F238E27FC236}">
              <a16:creationId xmlns:a16="http://schemas.microsoft.com/office/drawing/2014/main" id="{7DCC7DD4-EF6D-46FB-830D-35CE301EC9C8}"/>
            </a:ext>
          </a:extLst>
        </xdr:cNvPr>
        <xdr:cNvSpPr txBox="1"/>
      </xdr:nvSpPr>
      <xdr:spPr>
        <a:xfrm>
          <a:off x="14389735" y="1767078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52.4</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102</xdr:row>
      <xdr:rowOff>160020</xdr:rowOff>
    </xdr:from>
    <xdr:ext cx="404495" cy="259080"/>
    <xdr:sp macro="" textlink="">
      <xdr:nvSpPr>
        <xdr:cNvPr id="794" name="n_3aveValue【庁舎】&#10;有形固定資産減価償却率">
          <a:extLst>
            <a:ext uri="{FF2B5EF4-FFF2-40B4-BE49-F238E27FC236}">
              <a16:creationId xmlns:a16="http://schemas.microsoft.com/office/drawing/2014/main" id="{6BBECFB5-B7F1-44E4-9A22-9B7E0DEDAA21}"/>
            </a:ext>
          </a:extLst>
        </xdr:cNvPr>
        <xdr:cNvSpPr txBox="1"/>
      </xdr:nvSpPr>
      <xdr:spPr>
        <a:xfrm>
          <a:off x="13500735" y="1764792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51.0</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103</xdr:row>
      <xdr:rowOff>27305</xdr:rowOff>
    </xdr:from>
    <xdr:ext cx="404495" cy="259080"/>
    <xdr:sp macro="" textlink="">
      <xdr:nvSpPr>
        <xdr:cNvPr id="795" name="n_4aveValue【庁舎】&#10;有形固定資産減価償却率">
          <a:extLst>
            <a:ext uri="{FF2B5EF4-FFF2-40B4-BE49-F238E27FC236}">
              <a16:creationId xmlns:a16="http://schemas.microsoft.com/office/drawing/2014/main" id="{B43ABEE3-5A0C-4068-A422-50611EAA315D}"/>
            </a:ext>
          </a:extLst>
        </xdr:cNvPr>
        <xdr:cNvSpPr txBox="1"/>
      </xdr:nvSpPr>
      <xdr:spPr>
        <a:xfrm>
          <a:off x="12611735" y="1768665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105</xdr:row>
      <xdr:rowOff>116205</xdr:rowOff>
    </xdr:from>
    <xdr:ext cx="405130" cy="259080"/>
    <xdr:sp macro="" textlink="">
      <xdr:nvSpPr>
        <xdr:cNvPr id="796" name="n_1mainValue【庁舎】&#10;有形固定資産減価償却率">
          <a:extLst>
            <a:ext uri="{FF2B5EF4-FFF2-40B4-BE49-F238E27FC236}">
              <a16:creationId xmlns:a16="http://schemas.microsoft.com/office/drawing/2014/main" id="{DBD5559D-DC8F-4DB8-86BD-7A471F1D9D28}"/>
            </a:ext>
          </a:extLst>
        </xdr:cNvPr>
        <xdr:cNvSpPr txBox="1"/>
      </xdr:nvSpPr>
      <xdr:spPr>
        <a:xfrm>
          <a:off x="15266035" y="1811845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60.4</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105</xdr:row>
      <xdr:rowOff>83820</xdr:rowOff>
    </xdr:from>
    <xdr:ext cx="404495" cy="259080"/>
    <xdr:sp macro="" textlink="">
      <xdr:nvSpPr>
        <xdr:cNvPr id="797" name="n_2mainValue【庁舎】&#10;有形固定資産減価償却率">
          <a:extLst>
            <a:ext uri="{FF2B5EF4-FFF2-40B4-BE49-F238E27FC236}">
              <a16:creationId xmlns:a16="http://schemas.microsoft.com/office/drawing/2014/main" id="{31BE2062-6999-40B9-9C87-990150E644C8}"/>
            </a:ext>
          </a:extLst>
        </xdr:cNvPr>
        <xdr:cNvSpPr txBox="1"/>
      </xdr:nvSpPr>
      <xdr:spPr>
        <a:xfrm>
          <a:off x="14389735" y="1808607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58.4</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105</xdr:row>
      <xdr:rowOff>55880</xdr:rowOff>
    </xdr:from>
    <xdr:ext cx="404495" cy="259080"/>
    <xdr:sp macro="" textlink="">
      <xdr:nvSpPr>
        <xdr:cNvPr id="798" name="n_3mainValue【庁舎】&#10;有形固定資産減価償却率">
          <a:extLst>
            <a:ext uri="{FF2B5EF4-FFF2-40B4-BE49-F238E27FC236}">
              <a16:creationId xmlns:a16="http://schemas.microsoft.com/office/drawing/2014/main" id="{CEFDE316-8D45-4A90-A50E-A866630F09AF}"/>
            </a:ext>
          </a:extLst>
        </xdr:cNvPr>
        <xdr:cNvSpPr txBox="1"/>
      </xdr:nvSpPr>
      <xdr:spPr>
        <a:xfrm>
          <a:off x="13500735" y="1805813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56.7</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105</xdr:row>
      <xdr:rowOff>23495</xdr:rowOff>
    </xdr:from>
    <xdr:ext cx="404495" cy="259080"/>
    <xdr:sp macro="" textlink="">
      <xdr:nvSpPr>
        <xdr:cNvPr id="799" name="n_4mainValue【庁舎】&#10;有形固定資産減価償却率">
          <a:extLst>
            <a:ext uri="{FF2B5EF4-FFF2-40B4-BE49-F238E27FC236}">
              <a16:creationId xmlns:a16="http://schemas.microsoft.com/office/drawing/2014/main" id="{D7332651-CF7B-4358-852D-5F5099FF9BB2}"/>
            </a:ext>
          </a:extLst>
        </xdr:cNvPr>
        <xdr:cNvSpPr txBox="1"/>
      </xdr:nvSpPr>
      <xdr:spPr>
        <a:xfrm>
          <a:off x="12611735" y="1802574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54.7</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0" name="正方形/長方形 799">
          <a:extLst>
            <a:ext uri="{FF2B5EF4-FFF2-40B4-BE49-F238E27FC236}">
              <a16:creationId xmlns:a16="http://schemas.microsoft.com/office/drawing/2014/main" id="{F980AA91-A959-43F4-9EFE-0D3FBBC133D9}"/>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1" name="正方形/長方形 800">
          <a:extLst>
            <a:ext uri="{FF2B5EF4-FFF2-40B4-BE49-F238E27FC236}">
              <a16:creationId xmlns:a16="http://schemas.microsoft.com/office/drawing/2014/main" id="{665C0AA0-0DF4-4875-8C9E-D38D515B268E}"/>
            </a:ext>
          </a:extLst>
        </xdr:cNvPr>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2" name="正方形/長方形 801">
          <a:extLst>
            <a:ext uri="{FF2B5EF4-FFF2-40B4-BE49-F238E27FC236}">
              <a16:creationId xmlns:a16="http://schemas.microsoft.com/office/drawing/2014/main" id="{1345BB19-05B0-4C02-886B-2E885EF43DDD}"/>
            </a:ext>
          </a:extLst>
        </xdr:cNvPr>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3" name="正方形/長方形 802">
          <a:extLst>
            <a:ext uri="{FF2B5EF4-FFF2-40B4-BE49-F238E27FC236}">
              <a16:creationId xmlns:a16="http://schemas.microsoft.com/office/drawing/2014/main" id="{CB86B3BA-43BE-4D22-ACF2-46DABB9691C8}"/>
            </a:ext>
          </a:extLst>
        </xdr:cNvPr>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4" name="正方形/長方形 803">
          <a:extLst>
            <a:ext uri="{FF2B5EF4-FFF2-40B4-BE49-F238E27FC236}">
              <a16:creationId xmlns:a16="http://schemas.microsoft.com/office/drawing/2014/main" id="{C7DA2A45-169E-4EEC-8961-C59CE44BD762}"/>
            </a:ext>
          </a:extLst>
        </xdr:cNvPr>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5" name="正方形/長方形 804">
          <a:extLst>
            <a:ext uri="{FF2B5EF4-FFF2-40B4-BE49-F238E27FC236}">
              <a16:creationId xmlns:a16="http://schemas.microsoft.com/office/drawing/2014/main" id="{89A8A186-EE02-4ECD-A7E4-571FC7F48A23}"/>
            </a:ext>
          </a:extLst>
        </xdr:cNvPr>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6" name="正方形/長方形 805">
          <a:extLst>
            <a:ext uri="{FF2B5EF4-FFF2-40B4-BE49-F238E27FC236}">
              <a16:creationId xmlns:a16="http://schemas.microsoft.com/office/drawing/2014/main" id="{2195DF7A-0444-4F5B-9FCF-57AE6DC2DD21}"/>
            </a:ext>
          </a:extLst>
        </xdr:cNvPr>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0.212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7" name="正方形/長方形 806">
          <a:extLst>
            <a:ext uri="{FF2B5EF4-FFF2-40B4-BE49-F238E27FC236}">
              <a16:creationId xmlns:a16="http://schemas.microsoft.com/office/drawing/2014/main" id="{BAFCDDC5-9A80-4EE9-A26A-ADF3DFB15809}"/>
            </a:ext>
          </a:extLst>
        </xdr:cNvPr>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250" cy="225425"/>
    <xdr:sp macro="" textlink="">
      <xdr:nvSpPr>
        <xdr:cNvPr id="808" name="テキスト ボックス 807">
          <a:extLst>
            <a:ext uri="{FF2B5EF4-FFF2-40B4-BE49-F238E27FC236}">
              <a16:creationId xmlns:a16="http://schemas.microsoft.com/office/drawing/2014/main" id="{36CF079E-172E-4823-B120-483F51D485C2}"/>
            </a:ext>
          </a:extLst>
        </xdr:cNvPr>
        <xdr:cNvSpPr txBox="1"/>
      </xdr:nvSpPr>
      <xdr:spPr>
        <a:xfrm>
          <a:off x="18249900" y="165735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9" name="直線コネクタ 808">
          <a:extLst>
            <a:ext uri="{FF2B5EF4-FFF2-40B4-BE49-F238E27FC236}">
              <a16:creationId xmlns:a16="http://schemas.microsoft.com/office/drawing/2014/main" id="{335D15DD-7D10-495B-B4CB-B8DDE3033B96}"/>
            </a:ext>
          </a:extLst>
        </xdr:cNvPr>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110</xdr:row>
      <xdr:rowOff>48260</xdr:rowOff>
    </xdr:from>
    <xdr:ext cx="466725" cy="259080"/>
    <xdr:sp macro="" textlink="">
      <xdr:nvSpPr>
        <xdr:cNvPr id="810" name="テキスト ボックス 809">
          <a:extLst>
            <a:ext uri="{FF2B5EF4-FFF2-40B4-BE49-F238E27FC236}">
              <a16:creationId xmlns:a16="http://schemas.microsoft.com/office/drawing/2014/main" id="{EA6A0E2E-859F-48F9-A1A2-BF3EDE15A6D5}"/>
            </a:ext>
          </a:extLst>
        </xdr:cNvPr>
        <xdr:cNvSpPr txBox="1"/>
      </xdr:nvSpPr>
      <xdr:spPr>
        <a:xfrm>
          <a:off x="17820640" y="18907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108</xdr:row>
      <xdr:rowOff>76200</xdr:rowOff>
    </xdr:from>
    <xdr:to>
      <xdr:col>120</xdr:col>
      <xdr:colOff>114300</xdr:colOff>
      <xdr:row>108</xdr:row>
      <xdr:rowOff>76200</xdr:rowOff>
    </xdr:to>
    <xdr:cxnSp macro="">
      <xdr:nvCxnSpPr>
        <xdr:cNvPr id="811" name="直線コネクタ 810">
          <a:extLst>
            <a:ext uri="{FF2B5EF4-FFF2-40B4-BE49-F238E27FC236}">
              <a16:creationId xmlns:a16="http://schemas.microsoft.com/office/drawing/2014/main" id="{3A36AB0D-F0B3-4E91-81D5-371B7D56DD6C}"/>
            </a:ext>
          </a:extLst>
        </xdr:cNvPr>
        <xdr:cNvCxnSpPr/>
      </xdr:nvCxnSpPr>
      <xdr:spPr>
        <a:xfrm>
          <a:off x="18288000" y="1859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107</xdr:row>
      <xdr:rowOff>105410</xdr:rowOff>
    </xdr:from>
    <xdr:ext cx="466725" cy="259080"/>
    <xdr:sp macro="" textlink="">
      <xdr:nvSpPr>
        <xdr:cNvPr id="812" name="テキスト ボックス 811">
          <a:extLst>
            <a:ext uri="{FF2B5EF4-FFF2-40B4-BE49-F238E27FC236}">
              <a16:creationId xmlns:a16="http://schemas.microsoft.com/office/drawing/2014/main" id="{6ECAACF1-1F37-4A41-93F9-6EAD926CA27B}"/>
            </a:ext>
          </a:extLst>
        </xdr:cNvPr>
        <xdr:cNvSpPr txBox="1"/>
      </xdr:nvSpPr>
      <xdr:spPr>
        <a:xfrm>
          <a:off x="17820640" y="184505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13" name="直線コネクタ 812">
          <a:extLst>
            <a:ext uri="{FF2B5EF4-FFF2-40B4-BE49-F238E27FC236}">
              <a16:creationId xmlns:a16="http://schemas.microsoft.com/office/drawing/2014/main" id="{B051F232-C9A7-47BA-AD4D-42F7E8B77D16}"/>
            </a:ext>
          </a:extLst>
        </xdr:cNvPr>
        <xdr:cNvCxnSpPr/>
      </xdr:nvCxnSpPr>
      <xdr:spPr>
        <a:xfrm>
          <a:off x="18288000" y="1813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104</xdr:row>
      <xdr:rowOff>162560</xdr:rowOff>
    </xdr:from>
    <xdr:ext cx="466725" cy="259080"/>
    <xdr:sp macro="" textlink="">
      <xdr:nvSpPr>
        <xdr:cNvPr id="814" name="テキスト ボックス 813">
          <a:extLst>
            <a:ext uri="{FF2B5EF4-FFF2-40B4-BE49-F238E27FC236}">
              <a16:creationId xmlns:a16="http://schemas.microsoft.com/office/drawing/2014/main" id="{F53570D9-3D28-4DCD-A8A8-329DF8008E68}"/>
            </a:ext>
          </a:extLst>
        </xdr:cNvPr>
        <xdr:cNvSpPr txBox="1"/>
      </xdr:nvSpPr>
      <xdr:spPr>
        <a:xfrm>
          <a:off x="17820640" y="179933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5" name="直線コネクタ 814">
          <a:extLst>
            <a:ext uri="{FF2B5EF4-FFF2-40B4-BE49-F238E27FC236}">
              <a16:creationId xmlns:a16="http://schemas.microsoft.com/office/drawing/2014/main" id="{3DF7D307-255F-494D-8728-74927BB0B10F}"/>
            </a:ext>
          </a:extLst>
        </xdr:cNvPr>
        <xdr:cNvCxnSpPr/>
      </xdr:nvCxnSpPr>
      <xdr:spPr>
        <a:xfrm>
          <a:off x="18288000" y="1767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102</xdr:row>
      <xdr:rowOff>48260</xdr:rowOff>
    </xdr:from>
    <xdr:ext cx="466725" cy="259080"/>
    <xdr:sp macro="" textlink="">
      <xdr:nvSpPr>
        <xdr:cNvPr id="816" name="テキスト ボックス 815">
          <a:extLst>
            <a:ext uri="{FF2B5EF4-FFF2-40B4-BE49-F238E27FC236}">
              <a16:creationId xmlns:a16="http://schemas.microsoft.com/office/drawing/2014/main" id="{D7518C16-1543-4F66-A592-7D4F177DEE73}"/>
            </a:ext>
          </a:extLst>
        </xdr:cNvPr>
        <xdr:cNvSpPr txBox="1"/>
      </xdr:nvSpPr>
      <xdr:spPr>
        <a:xfrm>
          <a:off x="17820640" y="175361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7" name="直線コネクタ 816">
          <a:extLst>
            <a:ext uri="{FF2B5EF4-FFF2-40B4-BE49-F238E27FC236}">
              <a16:creationId xmlns:a16="http://schemas.microsoft.com/office/drawing/2014/main" id="{C5A3EDD3-614A-487C-9607-C3D35664D256}"/>
            </a:ext>
          </a:extLst>
        </xdr:cNvPr>
        <xdr:cNvCxnSpPr/>
      </xdr:nvCxnSpPr>
      <xdr:spPr>
        <a:xfrm>
          <a:off x="18288000" y="1722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99</xdr:row>
      <xdr:rowOff>105410</xdr:rowOff>
    </xdr:from>
    <xdr:ext cx="466725" cy="259080"/>
    <xdr:sp macro="" textlink="">
      <xdr:nvSpPr>
        <xdr:cNvPr id="818" name="テキスト ボックス 817">
          <a:extLst>
            <a:ext uri="{FF2B5EF4-FFF2-40B4-BE49-F238E27FC236}">
              <a16:creationId xmlns:a16="http://schemas.microsoft.com/office/drawing/2014/main" id="{4698B59D-B17E-486C-918A-6D6FA394E761}"/>
            </a:ext>
          </a:extLst>
        </xdr:cNvPr>
        <xdr:cNvSpPr txBox="1"/>
      </xdr:nvSpPr>
      <xdr:spPr>
        <a:xfrm>
          <a:off x="17820640" y="170789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9" name="直線コネクタ 818">
          <a:extLst>
            <a:ext uri="{FF2B5EF4-FFF2-40B4-BE49-F238E27FC236}">
              <a16:creationId xmlns:a16="http://schemas.microsoft.com/office/drawing/2014/main" id="{35964BA7-9913-476C-B007-B565019FFA6C}"/>
            </a:ext>
          </a:extLst>
        </xdr:cNvPr>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6725" cy="259080"/>
    <xdr:sp macro="" textlink="">
      <xdr:nvSpPr>
        <xdr:cNvPr id="820" name="テキスト ボックス 819">
          <a:extLst>
            <a:ext uri="{FF2B5EF4-FFF2-40B4-BE49-F238E27FC236}">
              <a16:creationId xmlns:a16="http://schemas.microsoft.com/office/drawing/2014/main" id="{FBD7B327-E714-4253-BB47-B530E05DE9B7}"/>
            </a:ext>
          </a:extLst>
        </xdr:cNvPr>
        <xdr:cNvSpPr txBox="1"/>
      </xdr:nvSpPr>
      <xdr:spPr>
        <a:xfrm>
          <a:off x="17820640" y="16621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1" name="【庁舎】&#10;一人当たり面積グラフ枠">
          <a:extLst>
            <a:ext uri="{FF2B5EF4-FFF2-40B4-BE49-F238E27FC236}">
              <a16:creationId xmlns:a16="http://schemas.microsoft.com/office/drawing/2014/main" id="{74D7021C-D2B2-4ABD-93A1-79EED8832D9F}"/>
            </a:ext>
          </a:extLst>
        </xdr:cNvPr>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100</xdr:row>
      <xdr:rowOff>83185</xdr:rowOff>
    </xdr:from>
    <xdr:to>
      <xdr:col>116</xdr:col>
      <xdr:colOff>62865</xdr:colOff>
      <xdr:row>108</xdr:row>
      <xdr:rowOff>163195</xdr:rowOff>
    </xdr:to>
    <xdr:cxnSp macro="">
      <xdr:nvCxnSpPr>
        <xdr:cNvPr id="822" name="直線コネクタ 821">
          <a:extLst>
            <a:ext uri="{FF2B5EF4-FFF2-40B4-BE49-F238E27FC236}">
              <a16:creationId xmlns:a16="http://schemas.microsoft.com/office/drawing/2014/main" id="{FA4F5FAA-58A2-4B3F-8E17-DC45D2FB0536}"/>
            </a:ext>
          </a:extLst>
        </xdr:cNvPr>
        <xdr:cNvCxnSpPr/>
      </xdr:nvCxnSpPr>
      <xdr:spPr>
        <a:xfrm flipV="1">
          <a:off x="22160865" y="17228185"/>
          <a:ext cx="0" cy="14516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167005</xdr:rowOff>
    </xdr:from>
    <xdr:ext cx="469900" cy="258445"/>
    <xdr:sp macro="" textlink="">
      <xdr:nvSpPr>
        <xdr:cNvPr id="823" name="【庁舎】&#10;一人当たり面積最小値テキスト">
          <a:extLst>
            <a:ext uri="{FF2B5EF4-FFF2-40B4-BE49-F238E27FC236}">
              <a16:creationId xmlns:a16="http://schemas.microsoft.com/office/drawing/2014/main" id="{56E79589-9F94-419B-A2FF-0A3F15542CAD}"/>
            </a:ext>
          </a:extLst>
        </xdr:cNvPr>
        <xdr:cNvSpPr txBox="1"/>
      </xdr:nvSpPr>
      <xdr:spPr>
        <a:xfrm>
          <a:off x="22199600" y="186836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0.162</a:t>
          </a:r>
          <a:endParaRPr kumimoji="1" lang="ja-JP" altLang="en-US" sz="1000" b="1">
            <a:latin typeface="ＭＳ Ｐゴシック"/>
            <a:ea typeface="ＭＳ Ｐゴシック"/>
          </a:endParaRPr>
        </a:p>
      </xdr:txBody>
    </xdr:sp>
    <xdr:clientData/>
  </xdr:oneCellAnchor>
  <xdr:twoCellAnchor>
    <xdr:from>
      <xdr:col>115</xdr:col>
      <xdr:colOff>165100</xdr:colOff>
      <xdr:row>108</xdr:row>
      <xdr:rowOff>163195</xdr:rowOff>
    </xdr:from>
    <xdr:to>
      <xdr:col>116</xdr:col>
      <xdr:colOff>152400</xdr:colOff>
      <xdr:row>108</xdr:row>
      <xdr:rowOff>163195</xdr:rowOff>
    </xdr:to>
    <xdr:cxnSp macro="">
      <xdr:nvCxnSpPr>
        <xdr:cNvPr id="824" name="直線コネクタ 823">
          <a:extLst>
            <a:ext uri="{FF2B5EF4-FFF2-40B4-BE49-F238E27FC236}">
              <a16:creationId xmlns:a16="http://schemas.microsoft.com/office/drawing/2014/main" id="{8E415279-7D3F-4C18-9281-EBCD20986F9B}"/>
            </a:ext>
          </a:extLst>
        </xdr:cNvPr>
        <xdr:cNvCxnSpPr/>
      </xdr:nvCxnSpPr>
      <xdr:spPr>
        <a:xfrm>
          <a:off x="22072600" y="186797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29845</xdr:rowOff>
    </xdr:from>
    <xdr:ext cx="469900" cy="258445"/>
    <xdr:sp macro="" textlink="">
      <xdr:nvSpPr>
        <xdr:cNvPr id="825" name="【庁舎】&#10;一人当たり面積最大値テキスト">
          <a:extLst>
            <a:ext uri="{FF2B5EF4-FFF2-40B4-BE49-F238E27FC236}">
              <a16:creationId xmlns:a16="http://schemas.microsoft.com/office/drawing/2014/main" id="{16FE43F3-DDF6-453D-BB4C-E57D724711CB}"/>
            </a:ext>
          </a:extLst>
        </xdr:cNvPr>
        <xdr:cNvSpPr txBox="1"/>
      </xdr:nvSpPr>
      <xdr:spPr>
        <a:xfrm>
          <a:off x="22199600" y="170033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0.797</a:t>
          </a:r>
          <a:endParaRPr kumimoji="1" lang="ja-JP" altLang="en-US" sz="1000" b="1">
            <a:latin typeface="ＭＳ Ｐゴシック"/>
            <a:ea typeface="ＭＳ Ｐゴシック"/>
          </a:endParaRPr>
        </a:p>
      </xdr:txBody>
    </xdr:sp>
    <xdr:clientData/>
  </xdr:oneCellAnchor>
  <xdr:twoCellAnchor>
    <xdr:from>
      <xdr:col>115</xdr:col>
      <xdr:colOff>165100</xdr:colOff>
      <xdr:row>100</xdr:row>
      <xdr:rowOff>83185</xdr:rowOff>
    </xdr:from>
    <xdr:to>
      <xdr:col>116</xdr:col>
      <xdr:colOff>152400</xdr:colOff>
      <xdr:row>100</xdr:row>
      <xdr:rowOff>83185</xdr:rowOff>
    </xdr:to>
    <xdr:cxnSp macro="">
      <xdr:nvCxnSpPr>
        <xdr:cNvPr id="826" name="直線コネクタ 825">
          <a:extLst>
            <a:ext uri="{FF2B5EF4-FFF2-40B4-BE49-F238E27FC236}">
              <a16:creationId xmlns:a16="http://schemas.microsoft.com/office/drawing/2014/main" id="{7936EAA5-4F8F-48A7-85DE-A80C1E432407}"/>
            </a:ext>
          </a:extLst>
        </xdr:cNvPr>
        <xdr:cNvCxnSpPr/>
      </xdr:nvCxnSpPr>
      <xdr:spPr>
        <a:xfrm>
          <a:off x="22072600" y="172281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40640</xdr:rowOff>
    </xdr:from>
    <xdr:ext cx="469900" cy="258445"/>
    <xdr:sp macro="" textlink="">
      <xdr:nvSpPr>
        <xdr:cNvPr id="827" name="【庁舎】&#10;一人当たり面積平均値テキスト">
          <a:extLst>
            <a:ext uri="{FF2B5EF4-FFF2-40B4-BE49-F238E27FC236}">
              <a16:creationId xmlns:a16="http://schemas.microsoft.com/office/drawing/2014/main" id="{5A705AC1-93EB-4B5C-A22B-2A85B5BA0D14}"/>
            </a:ext>
          </a:extLst>
        </xdr:cNvPr>
        <xdr:cNvSpPr txBox="1"/>
      </xdr:nvSpPr>
      <xdr:spPr>
        <a:xfrm>
          <a:off x="22199600" y="18042890"/>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0.409</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105</xdr:row>
      <xdr:rowOff>62230</xdr:rowOff>
    </xdr:from>
    <xdr:to>
      <xdr:col>116</xdr:col>
      <xdr:colOff>114300</xdr:colOff>
      <xdr:row>105</xdr:row>
      <xdr:rowOff>163830</xdr:rowOff>
    </xdr:to>
    <xdr:sp macro="" textlink="">
      <xdr:nvSpPr>
        <xdr:cNvPr id="828" name="フローチャート: 判断 827">
          <a:extLst>
            <a:ext uri="{FF2B5EF4-FFF2-40B4-BE49-F238E27FC236}">
              <a16:creationId xmlns:a16="http://schemas.microsoft.com/office/drawing/2014/main" id="{FC975BD3-8865-4F1C-8988-C178AE267554}"/>
            </a:ext>
          </a:extLst>
        </xdr:cNvPr>
        <xdr:cNvSpPr/>
      </xdr:nvSpPr>
      <xdr:spPr>
        <a:xfrm>
          <a:off x="22110700" y="1806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91440</xdr:rowOff>
    </xdr:from>
    <xdr:to>
      <xdr:col>112</xdr:col>
      <xdr:colOff>38100</xdr:colOff>
      <xdr:row>106</xdr:row>
      <xdr:rowOff>21590</xdr:rowOff>
    </xdr:to>
    <xdr:sp macro="" textlink="">
      <xdr:nvSpPr>
        <xdr:cNvPr id="829" name="フローチャート: 判断 828">
          <a:extLst>
            <a:ext uri="{FF2B5EF4-FFF2-40B4-BE49-F238E27FC236}">
              <a16:creationId xmlns:a16="http://schemas.microsoft.com/office/drawing/2014/main" id="{57F4050E-2E0C-4E39-98E0-53AD7F5731FA}"/>
            </a:ext>
          </a:extLst>
        </xdr:cNvPr>
        <xdr:cNvSpPr/>
      </xdr:nvSpPr>
      <xdr:spPr>
        <a:xfrm>
          <a:off x="21272500" y="18093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112395</xdr:rowOff>
    </xdr:from>
    <xdr:to>
      <xdr:col>107</xdr:col>
      <xdr:colOff>101600</xdr:colOff>
      <xdr:row>106</xdr:row>
      <xdr:rowOff>42545</xdr:rowOff>
    </xdr:to>
    <xdr:sp macro="" textlink="">
      <xdr:nvSpPr>
        <xdr:cNvPr id="830" name="フローチャート: 判断 829">
          <a:extLst>
            <a:ext uri="{FF2B5EF4-FFF2-40B4-BE49-F238E27FC236}">
              <a16:creationId xmlns:a16="http://schemas.microsoft.com/office/drawing/2014/main" id="{4E38C3F5-1AA6-4DA4-9862-C9C7FFE2A87C}"/>
            </a:ext>
          </a:extLst>
        </xdr:cNvPr>
        <xdr:cNvSpPr/>
      </xdr:nvSpPr>
      <xdr:spPr>
        <a:xfrm>
          <a:off x="20383500" y="18114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160020</xdr:rowOff>
    </xdr:from>
    <xdr:to>
      <xdr:col>102</xdr:col>
      <xdr:colOff>165100</xdr:colOff>
      <xdr:row>106</xdr:row>
      <xdr:rowOff>90170</xdr:rowOff>
    </xdr:to>
    <xdr:sp macro="" textlink="">
      <xdr:nvSpPr>
        <xdr:cNvPr id="831" name="フローチャート: 判断 830">
          <a:extLst>
            <a:ext uri="{FF2B5EF4-FFF2-40B4-BE49-F238E27FC236}">
              <a16:creationId xmlns:a16="http://schemas.microsoft.com/office/drawing/2014/main" id="{1E0A308B-476F-4808-996D-22EF00B7AC4B}"/>
            </a:ext>
          </a:extLst>
        </xdr:cNvPr>
        <xdr:cNvSpPr/>
      </xdr:nvSpPr>
      <xdr:spPr>
        <a:xfrm>
          <a:off x="19494500" y="1816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64135</xdr:rowOff>
    </xdr:from>
    <xdr:to>
      <xdr:col>98</xdr:col>
      <xdr:colOff>38100</xdr:colOff>
      <xdr:row>106</xdr:row>
      <xdr:rowOff>166370</xdr:rowOff>
    </xdr:to>
    <xdr:sp macro="" textlink="">
      <xdr:nvSpPr>
        <xdr:cNvPr id="832" name="フローチャート: 判断 831">
          <a:extLst>
            <a:ext uri="{FF2B5EF4-FFF2-40B4-BE49-F238E27FC236}">
              <a16:creationId xmlns:a16="http://schemas.microsoft.com/office/drawing/2014/main" id="{FC44892B-7230-4A10-B2E3-A68D1B117FC8}"/>
            </a:ext>
          </a:extLst>
        </xdr:cNvPr>
        <xdr:cNvSpPr/>
      </xdr:nvSpPr>
      <xdr:spPr>
        <a:xfrm>
          <a:off x="18605500" y="182378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2000" cy="259080"/>
    <xdr:sp macro="" textlink="">
      <xdr:nvSpPr>
        <xdr:cNvPr id="833" name="テキスト ボックス 832">
          <a:extLst>
            <a:ext uri="{FF2B5EF4-FFF2-40B4-BE49-F238E27FC236}">
              <a16:creationId xmlns:a16="http://schemas.microsoft.com/office/drawing/2014/main" id="{882E9CAA-362A-49B7-8674-B23970CA5DAD}"/>
            </a:ext>
          </a:extLst>
        </xdr:cNvPr>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177800</xdr:colOff>
      <xdr:row>111</xdr:row>
      <xdr:rowOff>16510</xdr:rowOff>
    </xdr:from>
    <xdr:ext cx="762000" cy="259080"/>
    <xdr:sp macro="" textlink="">
      <xdr:nvSpPr>
        <xdr:cNvPr id="834" name="テキスト ボックス 833">
          <a:extLst>
            <a:ext uri="{FF2B5EF4-FFF2-40B4-BE49-F238E27FC236}">
              <a16:creationId xmlns:a16="http://schemas.microsoft.com/office/drawing/2014/main" id="{29BA1B35-7201-4B72-A484-16CD4D846E73}"/>
            </a:ext>
          </a:extLst>
        </xdr:cNvPr>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62000" cy="259080"/>
    <xdr:sp macro="" textlink="">
      <xdr:nvSpPr>
        <xdr:cNvPr id="835" name="テキスト ボックス 834">
          <a:extLst>
            <a:ext uri="{FF2B5EF4-FFF2-40B4-BE49-F238E27FC236}">
              <a16:creationId xmlns:a16="http://schemas.microsoft.com/office/drawing/2014/main" id="{4E3CC6FD-5074-4DE0-BDEE-4485F422E380}"/>
            </a:ext>
          </a:extLst>
        </xdr:cNvPr>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836" name="テキスト ボックス 835">
          <a:extLst>
            <a:ext uri="{FF2B5EF4-FFF2-40B4-BE49-F238E27FC236}">
              <a16:creationId xmlns:a16="http://schemas.microsoft.com/office/drawing/2014/main" id="{FAE3E478-23F1-486D-8E8C-D91A43528129}"/>
            </a:ext>
          </a:extLst>
        </xdr:cNvPr>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177800</xdr:colOff>
      <xdr:row>111</xdr:row>
      <xdr:rowOff>16510</xdr:rowOff>
    </xdr:from>
    <xdr:ext cx="762000" cy="259080"/>
    <xdr:sp macro="" textlink="">
      <xdr:nvSpPr>
        <xdr:cNvPr id="837" name="テキスト ボックス 836">
          <a:extLst>
            <a:ext uri="{FF2B5EF4-FFF2-40B4-BE49-F238E27FC236}">
              <a16:creationId xmlns:a16="http://schemas.microsoft.com/office/drawing/2014/main" id="{07B8AB60-7C62-45F8-B4A6-BC26F6DA5464}"/>
            </a:ext>
          </a:extLst>
        </xdr:cNvPr>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101</xdr:row>
      <xdr:rowOff>27940</xdr:rowOff>
    </xdr:from>
    <xdr:to>
      <xdr:col>116</xdr:col>
      <xdr:colOff>114300</xdr:colOff>
      <xdr:row>101</xdr:row>
      <xdr:rowOff>129540</xdr:rowOff>
    </xdr:to>
    <xdr:sp macro="" textlink="">
      <xdr:nvSpPr>
        <xdr:cNvPr id="838" name="楕円 837">
          <a:extLst>
            <a:ext uri="{FF2B5EF4-FFF2-40B4-BE49-F238E27FC236}">
              <a16:creationId xmlns:a16="http://schemas.microsoft.com/office/drawing/2014/main" id="{0720E187-0728-4FD7-BE91-FEBF65D69CA2}"/>
            </a:ext>
          </a:extLst>
        </xdr:cNvPr>
        <xdr:cNvSpPr/>
      </xdr:nvSpPr>
      <xdr:spPr>
        <a:xfrm>
          <a:off x="22110700" y="1734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100</xdr:row>
      <xdr:rowOff>50800</xdr:rowOff>
    </xdr:from>
    <xdr:ext cx="469900" cy="259080"/>
    <xdr:sp macro="" textlink="">
      <xdr:nvSpPr>
        <xdr:cNvPr id="839" name="【庁舎】&#10;一人当たり面積該当値テキスト">
          <a:extLst>
            <a:ext uri="{FF2B5EF4-FFF2-40B4-BE49-F238E27FC236}">
              <a16:creationId xmlns:a16="http://schemas.microsoft.com/office/drawing/2014/main" id="{EA32D545-6FF6-457D-A2DD-5824D7D4840E}"/>
            </a:ext>
          </a:extLst>
        </xdr:cNvPr>
        <xdr:cNvSpPr txBox="1"/>
      </xdr:nvSpPr>
      <xdr:spPr>
        <a:xfrm>
          <a:off x="22199600" y="171958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0.724</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101</xdr:row>
      <xdr:rowOff>57150</xdr:rowOff>
    </xdr:from>
    <xdr:to>
      <xdr:col>112</xdr:col>
      <xdr:colOff>38100</xdr:colOff>
      <xdr:row>101</xdr:row>
      <xdr:rowOff>158750</xdr:rowOff>
    </xdr:to>
    <xdr:sp macro="" textlink="">
      <xdr:nvSpPr>
        <xdr:cNvPr id="840" name="楕円 839">
          <a:extLst>
            <a:ext uri="{FF2B5EF4-FFF2-40B4-BE49-F238E27FC236}">
              <a16:creationId xmlns:a16="http://schemas.microsoft.com/office/drawing/2014/main" id="{76113CEF-2931-4FF1-94CE-61E6BA554A71}"/>
            </a:ext>
          </a:extLst>
        </xdr:cNvPr>
        <xdr:cNvSpPr/>
      </xdr:nvSpPr>
      <xdr:spPr>
        <a:xfrm>
          <a:off x="21272500" y="1737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101</xdr:row>
      <xdr:rowOff>78740</xdr:rowOff>
    </xdr:from>
    <xdr:to>
      <xdr:col>116</xdr:col>
      <xdr:colOff>63500</xdr:colOff>
      <xdr:row>101</xdr:row>
      <xdr:rowOff>107950</xdr:rowOff>
    </xdr:to>
    <xdr:cxnSp macro="">
      <xdr:nvCxnSpPr>
        <xdr:cNvPr id="841" name="直線コネクタ 840">
          <a:extLst>
            <a:ext uri="{FF2B5EF4-FFF2-40B4-BE49-F238E27FC236}">
              <a16:creationId xmlns:a16="http://schemas.microsoft.com/office/drawing/2014/main" id="{D003F447-6D6E-41C4-8E4C-F4701A7E8E6A}"/>
            </a:ext>
          </a:extLst>
        </xdr:cNvPr>
        <xdr:cNvCxnSpPr/>
      </xdr:nvCxnSpPr>
      <xdr:spPr>
        <a:xfrm flipV="1">
          <a:off x="21323300" y="17395190"/>
          <a:ext cx="8382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101</xdr:row>
      <xdr:rowOff>86995</xdr:rowOff>
    </xdr:from>
    <xdr:to>
      <xdr:col>107</xdr:col>
      <xdr:colOff>101600</xdr:colOff>
      <xdr:row>102</xdr:row>
      <xdr:rowOff>17780</xdr:rowOff>
    </xdr:to>
    <xdr:sp macro="" textlink="">
      <xdr:nvSpPr>
        <xdr:cNvPr id="842" name="楕円 841">
          <a:extLst>
            <a:ext uri="{FF2B5EF4-FFF2-40B4-BE49-F238E27FC236}">
              <a16:creationId xmlns:a16="http://schemas.microsoft.com/office/drawing/2014/main" id="{48871519-6770-473E-B3D3-8D9877D2E309}"/>
            </a:ext>
          </a:extLst>
        </xdr:cNvPr>
        <xdr:cNvSpPr/>
      </xdr:nvSpPr>
      <xdr:spPr>
        <a:xfrm>
          <a:off x="20383500" y="174034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101</xdr:row>
      <xdr:rowOff>107950</xdr:rowOff>
    </xdr:from>
    <xdr:to>
      <xdr:col>111</xdr:col>
      <xdr:colOff>177800</xdr:colOff>
      <xdr:row>101</xdr:row>
      <xdr:rowOff>137795</xdr:rowOff>
    </xdr:to>
    <xdr:cxnSp macro="">
      <xdr:nvCxnSpPr>
        <xdr:cNvPr id="843" name="直線コネクタ 842">
          <a:extLst>
            <a:ext uri="{FF2B5EF4-FFF2-40B4-BE49-F238E27FC236}">
              <a16:creationId xmlns:a16="http://schemas.microsoft.com/office/drawing/2014/main" id="{42AF9F38-EEE3-40A4-9BF0-BFA66F3F898F}"/>
            </a:ext>
          </a:extLst>
        </xdr:cNvPr>
        <xdr:cNvCxnSpPr/>
      </xdr:nvCxnSpPr>
      <xdr:spPr>
        <a:xfrm flipV="1">
          <a:off x="20434300" y="17424400"/>
          <a:ext cx="8890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101</xdr:row>
      <xdr:rowOff>109855</xdr:rowOff>
    </xdr:from>
    <xdr:to>
      <xdr:col>102</xdr:col>
      <xdr:colOff>165100</xdr:colOff>
      <xdr:row>102</xdr:row>
      <xdr:rowOff>40640</xdr:rowOff>
    </xdr:to>
    <xdr:sp macro="" textlink="">
      <xdr:nvSpPr>
        <xdr:cNvPr id="844" name="楕円 843">
          <a:extLst>
            <a:ext uri="{FF2B5EF4-FFF2-40B4-BE49-F238E27FC236}">
              <a16:creationId xmlns:a16="http://schemas.microsoft.com/office/drawing/2014/main" id="{D057FF05-A07E-49FF-80A5-4E9B1758BF48}"/>
            </a:ext>
          </a:extLst>
        </xdr:cNvPr>
        <xdr:cNvSpPr/>
      </xdr:nvSpPr>
      <xdr:spPr>
        <a:xfrm>
          <a:off x="19494500" y="174263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101</xdr:row>
      <xdr:rowOff>137795</xdr:rowOff>
    </xdr:from>
    <xdr:to>
      <xdr:col>107</xdr:col>
      <xdr:colOff>50800</xdr:colOff>
      <xdr:row>101</xdr:row>
      <xdr:rowOff>160655</xdr:rowOff>
    </xdr:to>
    <xdr:cxnSp macro="">
      <xdr:nvCxnSpPr>
        <xdr:cNvPr id="845" name="直線コネクタ 844">
          <a:extLst>
            <a:ext uri="{FF2B5EF4-FFF2-40B4-BE49-F238E27FC236}">
              <a16:creationId xmlns:a16="http://schemas.microsoft.com/office/drawing/2014/main" id="{2F333D35-5650-4882-A0E6-3B70BC2D3216}"/>
            </a:ext>
          </a:extLst>
        </xdr:cNvPr>
        <xdr:cNvCxnSpPr/>
      </xdr:nvCxnSpPr>
      <xdr:spPr>
        <a:xfrm flipV="1">
          <a:off x="19545300" y="17454245"/>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101</xdr:row>
      <xdr:rowOff>132715</xdr:rowOff>
    </xdr:from>
    <xdr:to>
      <xdr:col>98</xdr:col>
      <xdr:colOff>38100</xdr:colOff>
      <xdr:row>102</xdr:row>
      <xdr:rowOff>63500</xdr:rowOff>
    </xdr:to>
    <xdr:sp macro="" textlink="">
      <xdr:nvSpPr>
        <xdr:cNvPr id="846" name="楕円 845">
          <a:extLst>
            <a:ext uri="{FF2B5EF4-FFF2-40B4-BE49-F238E27FC236}">
              <a16:creationId xmlns:a16="http://schemas.microsoft.com/office/drawing/2014/main" id="{17274172-60B6-4253-A4D5-9477B80105DB}"/>
            </a:ext>
          </a:extLst>
        </xdr:cNvPr>
        <xdr:cNvSpPr/>
      </xdr:nvSpPr>
      <xdr:spPr>
        <a:xfrm>
          <a:off x="18605500" y="174491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101</xdr:row>
      <xdr:rowOff>160655</xdr:rowOff>
    </xdr:from>
    <xdr:to>
      <xdr:col>102</xdr:col>
      <xdr:colOff>114300</xdr:colOff>
      <xdr:row>102</xdr:row>
      <xdr:rowOff>12065</xdr:rowOff>
    </xdr:to>
    <xdr:cxnSp macro="">
      <xdr:nvCxnSpPr>
        <xdr:cNvPr id="847" name="直線コネクタ 846">
          <a:extLst>
            <a:ext uri="{FF2B5EF4-FFF2-40B4-BE49-F238E27FC236}">
              <a16:creationId xmlns:a16="http://schemas.microsoft.com/office/drawing/2014/main" id="{FF660760-0D78-4E8C-BF73-86F5F8D04198}"/>
            </a:ext>
          </a:extLst>
        </xdr:cNvPr>
        <xdr:cNvCxnSpPr/>
      </xdr:nvCxnSpPr>
      <xdr:spPr>
        <a:xfrm flipV="1">
          <a:off x="18656300" y="17477105"/>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106</xdr:row>
      <xdr:rowOff>12700</xdr:rowOff>
    </xdr:from>
    <xdr:ext cx="469900" cy="259080"/>
    <xdr:sp macro="" textlink="">
      <xdr:nvSpPr>
        <xdr:cNvPr id="848" name="n_1aveValue【庁舎】&#10;一人当たり面積">
          <a:extLst>
            <a:ext uri="{FF2B5EF4-FFF2-40B4-BE49-F238E27FC236}">
              <a16:creationId xmlns:a16="http://schemas.microsoft.com/office/drawing/2014/main" id="{6DD09A74-F6B5-4A46-8271-AB8016E30185}"/>
            </a:ext>
          </a:extLst>
        </xdr:cNvPr>
        <xdr:cNvSpPr txBox="1"/>
      </xdr:nvSpPr>
      <xdr:spPr>
        <a:xfrm>
          <a:off x="21075650" y="181864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0.396</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106</xdr:row>
      <xdr:rowOff>33655</xdr:rowOff>
    </xdr:from>
    <xdr:ext cx="469265" cy="258445"/>
    <xdr:sp macro="" textlink="">
      <xdr:nvSpPr>
        <xdr:cNvPr id="849" name="n_2aveValue【庁舎】&#10;一人当たり面積">
          <a:extLst>
            <a:ext uri="{FF2B5EF4-FFF2-40B4-BE49-F238E27FC236}">
              <a16:creationId xmlns:a16="http://schemas.microsoft.com/office/drawing/2014/main" id="{3A7FD04F-915D-4A47-8E23-243198582A1F}"/>
            </a:ext>
          </a:extLst>
        </xdr:cNvPr>
        <xdr:cNvSpPr txBox="1"/>
      </xdr:nvSpPr>
      <xdr:spPr>
        <a:xfrm>
          <a:off x="20199350" y="1820735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0.387</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106</xdr:row>
      <xdr:rowOff>81280</xdr:rowOff>
    </xdr:from>
    <xdr:ext cx="469265" cy="259080"/>
    <xdr:sp macro="" textlink="">
      <xdr:nvSpPr>
        <xdr:cNvPr id="850" name="n_3aveValue【庁舎】&#10;一人当たり面積">
          <a:extLst>
            <a:ext uri="{FF2B5EF4-FFF2-40B4-BE49-F238E27FC236}">
              <a16:creationId xmlns:a16="http://schemas.microsoft.com/office/drawing/2014/main" id="{738D238D-C283-454A-8667-CCE283D40E38}"/>
            </a:ext>
          </a:extLst>
        </xdr:cNvPr>
        <xdr:cNvSpPr txBox="1"/>
      </xdr:nvSpPr>
      <xdr:spPr>
        <a:xfrm>
          <a:off x="19310350" y="1825498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0.366</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106</xdr:row>
      <xdr:rowOff>156845</xdr:rowOff>
    </xdr:from>
    <xdr:ext cx="469265" cy="258445"/>
    <xdr:sp macro="" textlink="">
      <xdr:nvSpPr>
        <xdr:cNvPr id="851" name="n_4aveValue【庁舎】&#10;一人当たり面積">
          <a:extLst>
            <a:ext uri="{FF2B5EF4-FFF2-40B4-BE49-F238E27FC236}">
              <a16:creationId xmlns:a16="http://schemas.microsoft.com/office/drawing/2014/main" id="{2796C556-C9DA-4236-AB91-9BB79103DAB4}"/>
            </a:ext>
          </a:extLst>
        </xdr:cNvPr>
        <xdr:cNvSpPr txBox="1"/>
      </xdr:nvSpPr>
      <xdr:spPr>
        <a:xfrm>
          <a:off x="18421350" y="1833054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0.333</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100</xdr:row>
      <xdr:rowOff>3810</xdr:rowOff>
    </xdr:from>
    <xdr:ext cx="469900" cy="259080"/>
    <xdr:sp macro="" textlink="">
      <xdr:nvSpPr>
        <xdr:cNvPr id="852" name="n_1mainValue【庁舎】&#10;一人当たり面積">
          <a:extLst>
            <a:ext uri="{FF2B5EF4-FFF2-40B4-BE49-F238E27FC236}">
              <a16:creationId xmlns:a16="http://schemas.microsoft.com/office/drawing/2014/main" id="{FEFAE4EA-4074-44BD-8C78-FFCD95AA17B4}"/>
            </a:ext>
          </a:extLst>
        </xdr:cNvPr>
        <xdr:cNvSpPr txBox="1"/>
      </xdr:nvSpPr>
      <xdr:spPr>
        <a:xfrm>
          <a:off x="21075650" y="171488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0.711</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100</xdr:row>
      <xdr:rowOff>33655</xdr:rowOff>
    </xdr:from>
    <xdr:ext cx="469265" cy="258445"/>
    <xdr:sp macro="" textlink="">
      <xdr:nvSpPr>
        <xdr:cNvPr id="853" name="n_2mainValue【庁舎】&#10;一人当たり面積">
          <a:extLst>
            <a:ext uri="{FF2B5EF4-FFF2-40B4-BE49-F238E27FC236}">
              <a16:creationId xmlns:a16="http://schemas.microsoft.com/office/drawing/2014/main" id="{70F06A90-7CD4-4B9C-B6E8-F72EDA7ABFF6}"/>
            </a:ext>
          </a:extLst>
        </xdr:cNvPr>
        <xdr:cNvSpPr txBox="1"/>
      </xdr:nvSpPr>
      <xdr:spPr>
        <a:xfrm>
          <a:off x="20199350" y="1717865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0.698</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100</xdr:row>
      <xdr:rowOff>56515</xdr:rowOff>
    </xdr:from>
    <xdr:ext cx="469265" cy="258445"/>
    <xdr:sp macro="" textlink="">
      <xdr:nvSpPr>
        <xdr:cNvPr id="854" name="n_3mainValue【庁舎】&#10;一人当たり面積">
          <a:extLst>
            <a:ext uri="{FF2B5EF4-FFF2-40B4-BE49-F238E27FC236}">
              <a16:creationId xmlns:a16="http://schemas.microsoft.com/office/drawing/2014/main" id="{0F7239F0-9F93-4CEB-92F7-57F3667734C6}"/>
            </a:ext>
          </a:extLst>
        </xdr:cNvPr>
        <xdr:cNvSpPr txBox="1"/>
      </xdr:nvSpPr>
      <xdr:spPr>
        <a:xfrm>
          <a:off x="19310350" y="1720151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0.688</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100</xdr:row>
      <xdr:rowOff>79375</xdr:rowOff>
    </xdr:from>
    <xdr:ext cx="469265" cy="258445"/>
    <xdr:sp macro="" textlink="">
      <xdr:nvSpPr>
        <xdr:cNvPr id="855" name="n_4mainValue【庁舎】&#10;一人当たり面積">
          <a:extLst>
            <a:ext uri="{FF2B5EF4-FFF2-40B4-BE49-F238E27FC236}">
              <a16:creationId xmlns:a16="http://schemas.microsoft.com/office/drawing/2014/main" id="{63FAF0D8-8AA9-457C-B976-7C2864CA5432}"/>
            </a:ext>
          </a:extLst>
        </xdr:cNvPr>
        <xdr:cNvSpPr txBox="1"/>
      </xdr:nvSpPr>
      <xdr:spPr>
        <a:xfrm>
          <a:off x="18421350" y="1722437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0.678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6" name="正方形/長方形 855">
          <a:extLst>
            <a:ext uri="{FF2B5EF4-FFF2-40B4-BE49-F238E27FC236}">
              <a16:creationId xmlns:a16="http://schemas.microsoft.com/office/drawing/2014/main" id="{2C01E1B4-FF61-4290-A2B0-596B5C99FDC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7" name="正方形/長方形 856">
          <a:extLst>
            <a:ext uri="{FF2B5EF4-FFF2-40B4-BE49-F238E27FC236}">
              <a16:creationId xmlns:a16="http://schemas.microsoft.com/office/drawing/2014/main" id="{055FE0EE-D528-4A62-9863-B99952CBFFB6}"/>
            </a:ext>
          </a:extLst>
        </xdr:cNvPr>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8" name="テキスト ボックス 857">
          <a:extLst>
            <a:ext uri="{FF2B5EF4-FFF2-40B4-BE49-F238E27FC236}">
              <a16:creationId xmlns:a16="http://schemas.microsoft.com/office/drawing/2014/main" id="{DD64F7C1-19C3-4116-B7DB-110F3D5E4B2F}"/>
            </a:ext>
          </a:extLst>
        </xdr:cNvPr>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有形固定資産減価償却率が類似団体の平均を下回っているのは図書館及び体育館・プールであり、それ以外の類型は類似団体の平均より高い状況である。　</a:t>
          </a: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体育館・プールは、新築や改修により減価償却率は類似団体の平均より低いものの、人口一人あたりの面積は広いため、次世代への負担が懸念される。</a:t>
          </a: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市民会館に該当するのは「千代田開発センター」一カ所のみであり、平成27年度に耐震・長寿命化改修を行ってはいるが、減価償却率は高い。</a:t>
          </a: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消防施設は、令和4年度から消防庁舎の整備（建替え）を実施しているため、今後は比率も改善する見込みである。</a:t>
          </a: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有形固定資産全体の方向性としては、今後、更に人口減少が見込まれることから、公共施設等総合管理計画に基づき、統廃合や更新及び長寿命化対策等に取り組む必要がある。</a:t>
          </a:r>
          <a:endPar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endParaRPr>
        </a:p>
        <a:p>
          <a:endParaRPr kumimoji="1" lang="ja-JP" altLang="en-US" sz="1300">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17,164
16,585
646.20
16,406,892
16,073,488
257,684
9,498,610
12,364,061</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12.2
37.0</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R05  Ⅳ</a:t>
          </a:r>
          <a:r>
            <a:rPr kumimoji="1" lang="ja-JP" altLang="en-US" sz="1100" b="1">
              <a:solidFill>
                <a:srgbClr val="000000"/>
              </a:solidFill>
              <a:latin typeface="ＭＳ ゴシック"/>
              <a:ea typeface="ＭＳ ゴシック"/>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260" cy="259080"/>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815" cy="251460"/>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8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535" cy="248920"/>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5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380" cy="259080"/>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23</xdr:row>
      <xdr:rowOff>82550</xdr:rowOff>
    </xdr:from>
    <xdr:ext cx="8146415" cy="259080"/>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25" cy="425450"/>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25"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85" cy="25019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63500</xdr:rowOff>
    </xdr:from>
    <xdr:ext cx="1272540" cy="308610"/>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38100</xdr:rowOff>
    </xdr:from>
    <xdr:ext cx="1638935" cy="358775"/>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270" y="5353050"/>
          <a:ext cx="163893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[0.35]</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22/31</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税収は過去最高額であったものの、指数は横ばいで推移している。類似団体と比較すると平均を下回る状況が続いており、財政基盤が弱いことがうかがえる。</a:t>
          </a:r>
        </a:p>
        <a:p>
          <a:r>
            <a:rPr kumimoji="1" lang="ja-JP" altLang="en-US" sz="1300">
              <a:latin typeface="ＭＳ Ｐゴシック"/>
              <a:ea typeface="ＭＳ Ｐゴシック"/>
            </a:rPr>
            <a:t>　本町は中山間地域に位置し、広大な面積であり、高齢化率（令和5年度末39.8%）も全国平均を上回る厳しい状況であるが、第４次北広島町行政改革大綱に基づき、歳出を抑制・削減、定員の適正化、歳入確保の強化に取り組み、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162560</xdr:rowOff>
    </xdr:from>
    <xdr:ext cx="762000" cy="259080"/>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132080</xdr:rowOff>
    </xdr:from>
    <xdr:to>
      <xdr:col>27</xdr:col>
      <xdr:colOff>184150</xdr:colOff>
      <xdr:row>45</xdr:row>
      <xdr:rowOff>132080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733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160655</xdr:rowOff>
    </xdr:from>
    <xdr:ext cx="762000" cy="259080"/>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129540</xdr:rowOff>
    </xdr:from>
    <xdr:to>
      <xdr:col>27</xdr:col>
      <xdr:colOff>184150</xdr:colOff>
      <xdr:row>43</xdr:row>
      <xdr:rowOff>129540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158750</xdr:rowOff>
    </xdr:from>
    <xdr:ext cx="762000" cy="259080"/>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41</xdr:row>
      <xdr:rowOff>127635</xdr:rowOff>
    </xdr:from>
    <xdr:to>
      <xdr:col>27</xdr:col>
      <xdr:colOff>184150</xdr:colOff>
      <xdr:row>41</xdr:row>
      <xdr:rowOff>127635</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156845</xdr:rowOff>
    </xdr:from>
    <xdr:ext cx="762000" cy="24955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484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39</xdr:row>
      <xdr:rowOff>126365</xdr:rowOff>
    </xdr:from>
    <xdr:to>
      <xdr:col>27</xdr:col>
      <xdr:colOff>184150</xdr:colOff>
      <xdr:row>39</xdr:row>
      <xdr:rowOff>126365</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155575</xdr:rowOff>
    </xdr:from>
    <xdr:ext cx="762000" cy="25082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67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37</xdr:row>
      <xdr:rowOff>124460</xdr:rowOff>
    </xdr:from>
    <xdr:to>
      <xdr:col>27</xdr:col>
      <xdr:colOff>184150</xdr:colOff>
      <xdr:row>37</xdr:row>
      <xdr:rowOff>124460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153670</xdr:rowOff>
    </xdr:from>
    <xdr:ext cx="762000" cy="259080"/>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35</xdr:row>
      <xdr:rowOff>122555</xdr:rowOff>
    </xdr:from>
    <xdr:to>
      <xdr:col>27</xdr:col>
      <xdr:colOff>184150</xdr:colOff>
      <xdr:row>35</xdr:row>
      <xdr:rowOff>122555</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151765</xdr:rowOff>
    </xdr:from>
    <xdr:ext cx="762000" cy="259080"/>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10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149860</xdr:rowOff>
    </xdr:from>
    <xdr:ext cx="762000" cy="259080"/>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122555</xdr:rowOff>
    </xdr:from>
    <xdr:to>
      <xdr:col>23</xdr:col>
      <xdr:colOff>133350</xdr:colOff>
      <xdr:row>45</xdr:row>
      <xdr:rowOff>80010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23305"/>
          <a:ext cx="0" cy="167195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52070</xdr:rowOff>
    </xdr:from>
    <xdr:ext cx="762000" cy="251460"/>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7673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0.23</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80010</xdr:rowOff>
    </xdr:from>
    <xdr:to>
      <xdr:col>24</xdr:col>
      <xdr:colOff>12700</xdr:colOff>
      <xdr:row>45</xdr:row>
      <xdr:rowOff>80010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95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37465</xdr:rowOff>
    </xdr:from>
    <xdr:ext cx="762000" cy="259080"/>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667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1.20</a:t>
          </a:r>
          <a:endParaRPr kumimoji="1" lang="ja-JP" altLang="en-US" sz="1000" b="1">
            <a:latin typeface="ＭＳ Ｐゴシック"/>
            <a:ea typeface="ＭＳ Ｐゴシック"/>
          </a:endParaRPr>
        </a:p>
      </xdr:txBody>
    </xdr:sp>
    <xdr:clientData/>
  </xdr:oneCellAnchor>
  <xdr:twoCellAnchor>
    <xdr:from>
      <xdr:col>23</xdr:col>
      <xdr:colOff>44450</xdr:colOff>
      <xdr:row>35</xdr:row>
      <xdr:rowOff>122555</xdr:rowOff>
    </xdr:from>
    <xdr:to>
      <xdr:col>24</xdr:col>
      <xdr:colOff>12700</xdr:colOff>
      <xdr:row>35</xdr:row>
      <xdr:rowOff>122555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23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44450</xdr:rowOff>
    </xdr:from>
    <xdr:to>
      <xdr:col>23</xdr:col>
      <xdr:colOff>133350</xdr:colOff>
      <xdr:row>44</xdr:row>
      <xdr:rowOff>44450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8825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128905</xdr:rowOff>
    </xdr:from>
    <xdr:ext cx="762000" cy="259080"/>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5835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0.48</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42</xdr:row>
      <xdr:rowOff>112395</xdr:rowOff>
    </xdr:from>
    <xdr:to>
      <xdr:col>23</xdr:col>
      <xdr:colOff>184150</xdr:colOff>
      <xdr:row>43</xdr:row>
      <xdr:rowOff>42545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31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44450</xdr:rowOff>
    </xdr:from>
    <xdr:to>
      <xdr:col>19</xdr:col>
      <xdr:colOff>133350</xdr:colOff>
      <xdr:row>44</xdr:row>
      <xdr:rowOff>44450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8825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95250</xdr:rowOff>
    </xdr:from>
    <xdr:to>
      <xdr:col>19</xdr:col>
      <xdr:colOff>184150</xdr:colOff>
      <xdr:row>43</xdr:row>
      <xdr:rowOff>25400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35560</xdr:rowOff>
    </xdr:from>
    <xdr:ext cx="736600" cy="259080"/>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0650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0.49</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44</xdr:row>
      <xdr:rowOff>44450</xdr:rowOff>
    </xdr:from>
    <xdr:to>
      <xdr:col>15</xdr:col>
      <xdr:colOff>82550</xdr:colOff>
      <xdr:row>44</xdr:row>
      <xdr:rowOff>44450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58825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78105</xdr:rowOff>
    </xdr:from>
    <xdr:to>
      <xdr:col>15</xdr:col>
      <xdr:colOff>133350</xdr:colOff>
      <xdr:row>43</xdr:row>
      <xdr:rowOff>8255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27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18415</xdr:rowOff>
    </xdr:from>
    <xdr:ext cx="762000" cy="25082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04786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0.50</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44</xdr:row>
      <xdr:rowOff>44450</xdr:rowOff>
    </xdr:from>
    <xdr:to>
      <xdr:col>11</xdr:col>
      <xdr:colOff>31750</xdr:colOff>
      <xdr:row>44</xdr:row>
      <xdr:rowOff>44450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58825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78105</xdr:rowOff>
    </xdr:from>
    <xdr:to>
      <xdr:col>11</xdr:col>
      <xdr:colOff>82550</xdr:colOff>
      <xdr:row>43</xdr:row>
      <xdr:rowOff>8255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27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18415</xdr:rowOff>
    </xdr:from>
    <xdr:ext cx="762000" cy="25082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04786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0.50</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42</xdr:row>
      <xdr:rowOff>112395</xdr:rowOff>
    </xdr:from>
    <xdr:to>
      <xdr:col>7</xdr:col>
      <xdr:colOff>31750</xdr:colOff>
      <xdr:row>43</xdr:row>
      <xdr:rowOff>42545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31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52705</xdr:rowOff>
    </xdr:from>
    <xdr:ext cx="762000" cy="25082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08215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0.48</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130810</xdr:rowOff>
    </xdr:from>
    <xdr:ext cx="762000" cy="259080"/>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130810</xdr:rowOff>
    </xdr:from>
    <xdr:ext cx="762000" cy="259080"/>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130810</xdr:rowOff>
    </xdr:from>
    <xdr:ext cx="762000" cy="259080"/>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130810</xdr:rowOff>
    </xdr:from>
    <xdr:ext cx="762000" cy="259080"/>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130810</xdr:rowOff>
    </xdr:from>
    <xdr:ext cx="762000" cy="259080"/>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82550</xdr:colOff>
      <xdr:row>43</xdr:row>
      <xdr:rowOff>165100</xdr:rowOff>
    </xdr:from>
    <xdr:to>
      <xdr:col>23</xdr:col>
      <xdr:colOff>184150</xdr:colOff>
      <xdr:row>44</xdr:row>
      <xdr:rowOff>95250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137160</xdr:rowOff>
    </xdr:from>
    <xdr:ext cx="762000" cy="259080"/>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509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43</xdr:row>
      <xdr:rowOff>165100</xdr:rowOff>
    </xdr:from>
    <xdr:to>
      <xdr:col>19</xdr:col>
      <xdr:colOff>184150</xdr:colOff>
      <xdr:row>44</xdr:row>
      <xdr:rowOff>95250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80010</xdr:rowOff>
    </xdr:from>
    <xdr:ext cx="736600" cy="259080"/>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6238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80010</xdr:rowOff>
    </xdr:from>
    <xdr:ext cx="762000" cy="259080"/>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623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43</xdr:row>
      <xdr:rowOff>165100</xdr:rowOff>
    </xdr:from>
    <xdr:to>
      <xdr:col>11</xdr:col>
      <xdr:colOff>82550</xdr:colOff>
      <xdr:row>44</xdr:row>
      <xdr:rowOff>95250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80010</xdr:rowOff>
    </xdr:from>
    <xdr:ext cx="762000" cy="259080"/>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623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43</xdr:row>
      <xdr:rowOff>165100</xdr:rowOff>
    </xdr:from>
    <xdr:to>
      <xdr:col>7</xdr:col>
      <xdr:colOff>31750</xdr:colOff>
      <xdr:row>44</xdr:row>
      <xdr:rowOff>95250</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80010</xdr:rowOff>
    </xdr:from>
    <xdr:ext cx="762000" cy="259080"/>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623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101600</xdr:rowOff>
    </xdr:from>
    <xdr:ext cx="1438910" cy="304800"/>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4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76200</xdr:rowOff>
    </xdr:from>
    <xdr:ext cx="1638935" cy="353060"/>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55" y="9163050"/>
          <a:ext cx="163893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[89.3%]</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17/31</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94.7</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経常一般財源等である臨時財政対策債の減、及び近年の物価上昇における物件費の増等により0.4ポイント上昇した。全国平均、広島県平均は下回っているものの、依然として類似団体の平均を上回っている。</a:t>
          </a:r>
        </a:p>
        <a:p>
          <a:r>
            <a:rPr kumimoji="1" lang="ja-JP" altLang="en-US" sz="1300">
              <a:latin typeface="ＭＳ Ｐゴシック"/>
              <a:ea typeface="ＭＳ Ｐゴシック"/>
            </a:rPr>
            <a:t>　公債費は引き続き減少していく見込みであるが、類似団体と比較して極めて高い状況であるため、今後も起債抑制により公債費の縮減に努める。　</a:t>
          </a:r>
        </a:p>
      </xdr:txBody>
    </xdr:sp>
    <xdr:clientData/>
  </xdr:twoCellAnchor>
  <xdr:oneCellAnchor>
    <xdr:from>
      <xdr:col>3</xdr:col>
      <xdr:colOff>95250</xdr:colOff>
      <xdr:row>54</xdr:row>
      <xdr:rowOff>139700</xdr:rowOff>
    </xdr:from>
    <xdr:ext cx="298450" cy="22542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29210</xdr:rowOff>
    </xdr:from>
    <xdr:ext cx="762000" cy="251460"/>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60960</xdr:rowOff>
    </xdr:from>
    <xdr:ext cx="762000" cy="259080"/>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92710</xdr:rowOff>
    </xdr:from>
    <xdr:ext cx="762000" cy="259080"/>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124460</xdr:rowOff>
    </xdr:from>
    <xdr:ext cx="762000" cy="259080"/>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156210</xdr:rowOff>
    </xdr:from>
    <xdr:ext cx="762000" cy="250190"/>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59080"/>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88265</xdr:rowOff>
    </xdr:from>
    <xdr:to>
      <xdr:col>23</xdr:col>
      <xdr:colOff>133350</xdr:colOff>
      <xdr:row>66</xdr:row>
      <xdr:rowOff>24765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375265"/>
          <a:ext cx="0" cy="96520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168275</xdr:rowOff>
    </xdr:from>
    <xdr:ext cx="762000" cy="24955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31252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96.3</a:t>
          </a:r>
          <a:endParaRPr kumimoji="1" lang="ja-JP" altLang="en-US" sz="1000" b="1">
            <a:latin typeface="ＭＳ Ｐゴシック"/>
            <a:ea typeface="ＭＳ Ｐゴシック"/>
          </a:endParaRPr>
        </a:p>
      </xdr:txBody>
    </xdr:sp>
    <xdr:clientData/>
  </xdr:oneCellAnchor>
  <xdr:twoCellAnchor>
    <xdr:from>
      <xdr:col>23</xdr:col>
      <xdr:colOff>44450</xdr:colOff>
      <xdr:row>66</xdr:row>
      <xdr:rowOff>24765</xdr:rowOff>
    </xdr:from>
    <xdr:to>
      <xdr:col>24</xdr:col>
      <xdr:colOff>12700</xdr:colOff>
      <xdr:row>66</xdr:row>
      <xdr:rowOff>24765</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3404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3175</xdr:rowOff>
    </xdr:from>
    <xdr:ext cx="762000" cy="259080"/>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1187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76.3</a:t>
          </a:r>
          <a:endParaRPr kumimoji="1" lang="ja-JP" altLang="en-US" sz="1000" b="1">
            <a:latin typeface="ＭＳ Ｐゴシック"/>
            <a:ea typeface="ＭＳ Ｐゴシック"/>
          </a:endParaRPr>
        </a:p>
      </xdr:txBody>
    </xdr:sp>
    <xdr:clientData/>
  </xdr:oneCellAnchor>
  <xdr:twoCellAnchor>
    <xdr:from>
      <xdr:col>23</xdr:col>
      <xdr:colOff>44450</xdr:colOff>
      <xdr:row>60</xdr:row>
      <xdr:rowOff>88265</xdr:rowOff>
    </xdr:from>
    <xdr:to>
      <xdr:col>24</xdr:col>
      <xdr:colOff>12700</xdr:colOff>
      <xdr:row>60</xdr:row>
      <xdr:rowOff>88265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3752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10160</xdr:rowOff>
    </xdr:from>
    <xdr:to>
      <xdr:col>23</xdr:col>
      <xdr:colOff>133350</xdr:colOff>
      <xdr:row>64</xdr:row>
      <xdr:rowOff>29845</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982960"/>
          <a:ext cx="8382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104140</xdr:rowOff>
    </xdr:from>
    <xdr:ext cx="762000" cy="259080"/>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340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88.0</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170180</xdr:rowOff>
    </xdr:from>
    <xdr:to>
      <xdr:col>19</xdr:col>
      <xdr:colOff>133350</xdr:colOff>
      <xdr:row>64</xdr:row>
      <xdr:rowOff>10160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800080"/>
          <a:ext cx="889000" cy="182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39370</xdr:rowOff>
    </xdr:from>
    <xdr:to>
      <xdr:col>19</xdr:col>
      <xdr:colOff>184150</xdr:colOff>
      <xdr:row>63</xdr:row>
      <xdr:rowOff>140970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151130</xdr:rowOff>
    </xdr:from>
    <xdr:ext cx="736600" cy="259080"/>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6095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87.0</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62</xdr:row>
      <xdr:rowOff>170180</xdr:rowOff>
    </xdr:from>
    <xdr:to>
      <xdr:col>15</xdr:col>
      <xdr:colOff>82550</xdr:colOff>
      <xdr:row>64</xdr:row>
      <xdr:rowOff>92710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800080"/>
          <a:ext cx="889000" cy="265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41910</xdr:rowOff>
    </xdr:from>
    <xdr:to>
      <xdr:col>15</xdr:col>
      <xdr:colOff>133350</xdr:colOff>
      <xdr:row>62</xdr:row>
      <xdr:rowOff>143510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153670</xdr:rowOff>
    </xdr:from>
    <xdr:ext cx="762000" cy="259080"/>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4406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64</xdr:row>
      <xdr:rowOff>92710</xdr:rowOff>
    </xdr:from>
    <xdr:to>
      <xdr:col>11</xdr:col>
      <xdr:colOff>31750</xdr:colOff>
      <xdr:row>64</xdr:row>
      <xdr:rowOff>106680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06551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39370</xdr:rowOff>
    </xdr:from>
    <xdr:to>
      <xdr:col>11</xdr:col>
      <xdr:colOff>82550</xdr:colOff>
      <xdr:row>63</xdr:row>
      <xdr:rowOff>140970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151130</xdr:rowOff>
    </xdr:from>
    <xdr:ext cx="762000" cy="259080"/>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6095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87.0</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63</xdr:row>
      <xdr:rowOff>78105</xdr:rowOff>
    </xdr:from>
    <xdr:to>
      <xdr:col>7</xdr:col>
      <xdr:colOff>31750</xdr:colOff>
      <xdr:row>64</xdr:row>
      <xdr:rowOff>8255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87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18415</xdr:rowOff>
    </xdr:from>
    <xdr:ext cx="762000" cy="25082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6483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87.8</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168910</xdr:rowOff>
    </xdr:from>
    <xdr:ext cx="762000" cy="248920"/>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168910</xdr:rowOff>
    </xdr:from>
    <xdr:ext cx="762000" cy="248920"/>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168910</xdr:rowOff>
    </xdr:from>
    <xdr:ext cx="762000" cy="248920"/>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168910</xdr:rowOff>
    </xdr:from>
    <xdr:ext cx="762000" cy="248920"/>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168910</xdr:rowOff>
    </xdr:from>
    <xdr:ext cx="762000" cy="248920"/>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82550</xdr:colOff>
      <xdr:row>63</xdr:row>
      <xdr:rowOff>150495</xdr:rowOff>
    </xdr:from>
    <xdr:to>
      <xdr:col>23</xdr:col>
      <xdr:colOff>184150</xdr:colOff>
      <xdr:row>64</xdr:row>
      <xdr:rowOff>80645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5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122555</xdr:rowOff>
    </xdr:from>
    <xdr:ext cx="762000" cy="24955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239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89.3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63</xdr:row>
      <xdr:rowOff>130810</xdr:rowOff>
    </xdr:from>
    <xdr:to>
      <xdr:col>19</xdr:col>
      <xdr:colOff>184150</xdr:colOff>
      <xdr:row>64</xdr:row>
      <xdr:rowOff>60960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93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45720</xdr:rowOff>
    </xdr:from>
    <xdr:ext cx="736600" cy="259080"/>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0185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62</xdr:row>
      <xdr:rowOff>119380</xdr:rowOff>
    </xdr:from>
    <xdr:to>
      <xdr:col>15</xdr:col>
      <xdr:colOff>133350</xdr:colOff>
      <xdr:row>63</xdr:row>
      <xdr:rowOff>49530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74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34290</xdr:rowOff>
    </xdr:from>
    <xdr:ext cx="762000" cy="259080"/>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8356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64</xdr:row>
      <xdr:rowOff>41910</xdr:rowOff>
    </xdr:from>
    <xdr:to>
      <xdr:col>11</xdr:col>
      <xdr:colOff>82550</xdr:colOff>
      <xdr:row>64</xdr:row>
      <xdr:rowOff>143510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01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128270</xdr:rowOff>
    </xdr:from>
    <xdr:ext cx="762000" cy="259080"/>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101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64</xdr:row>
      <xdr:rowOff>55880</xdr:rowOff>
    </xdr:from>
    <xdr:to>
      <xdr:col>7</xdr:col>
      <xdr:colOff>31750</xdr:colOff>
      <xdr:row>64</xdr:row>
      <xdr:rowOff>157480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02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142240</xdr:rowOff>
    </xdr:from>
    <xdr:ext cx="762000" cy="259080"/>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1150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90.9</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139700</xdr:rowOff>
    </xdr:from>
    <xdr:ext cx="3218815" cy="3092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114300</xdr:rowOff>
    </xdr:from>
    <xdr:ext cx="1638935" cy="35877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090" y="12973050"/>
          <a:ext cx="163893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[287,994</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30/31</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158,103</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169,815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前年度より1,654円ではあるが微増している。降雪が多く除雪費（維持補修費）に多額の経費を要するため、類似団体平均を大きく上回っている。</a:t>
          </a:r>
        </a:p>
        <a:p>
          <a:r>
            <a:rPr kumimoji="1" lang="ja-JP" altLang="en-US" sz="1300">
              <a:latin typeface="ＭＳ Ｐゴシック"/>
              <a:ea typeface="ＭＳ Ｐゴシック"/>
            </a:rPr>
            <a:t>　人件費は人事院勧告を踏まえた給与引き上げの影響から増加に転じており、人口1,000人当たりの職員数が類似団体平均を大きく上回っていることから、引き続き第４次北広島町行政改革大綱に基づき、定員の適正化に努める。</a:t>
          </a:r>
        </a:p>
      </xdr:txBody>
    </xdr:sp>
    <xdr:clientData/>
  </xdr:twoCellAnchor>
  <xdr:oneCellAnchor>
    <xdr:from>
      <xdr:col>3</xdr:col>
      <xdr:colOff>95250</xdr:colOff>
      <xdr:row>77</xdr:row>
      <xdr:rowOff>6350</xdr:rowOff>
    </xdr:from>
    <xdr:ext cx="349885" cy="217170"/>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67310</xdr:rowOff>
    </xdr:from>
    <xdr:ext cx="762000" cy="259080"/>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99060</xdr:rowOff>
    </xdr:from>
    <xdr:ext cx="762000" cy="250190"/>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130810</xdr:rowOff>
    </xdr:from>
    <xdr:ext cx="762000" cy="259080"/>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162560</xdr:rowOff>
    </xdr:from>
    <xdr:ext cx="762000" cy="259080"/>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22860</xdr:rowOff>
    </xdr:from>
    <xdr:ext cx="762000" cy="259080"/>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54610</xdr:rowOff>
    </xdr:from>
    <xdr:ext cx="762000" cy="248920"/>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74930</xdr:rowOff>
    </xdr:from>
    <xdr:to>
      <xdr:col>23</xdr:col>
      <xdr:colOff>133350</xdr:colOff>
      <xdr:row>89</xdr:row>
      <xdr:rowOff>86995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90930"/>
          <a:ext cx="0" cy="15551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59055</xdr:rowOff>
    </xdr:from>
    <xdr:ext cx="762000" cy="259080"/>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181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301,800</a:t>
          </a:r>
          <a:endParaRPr kumimoji="1" lang="ja-JP" altLang="en-US" sz="1000" b="1">
            <a:latin typeface="ＭＳ Ｐゴシック"/>
            <a:ea typeface="ＭＳ Ｐゴシック"/>
          </a:endParaRPr>
        </a:p>
      </xdr:txBody>
    </xdr:sp>
    <xdr:clientData/>
  </xdr:oneCellAnchor>
  <xdr:twoCellAnchor>
    <xdr:from>
      <xdr:col>23</xdr:col>
      <xdr:colOff>44450</xdr:colOff>
      <xdr:row>89</xdr:row>
      <xdr:rowOff>86995</xdr:rowOff>
    </xdr:from>
    <xdr:to>
      <xdr:col>24</xdr:col>
      <xdr:colOff>12700</xdr:colOff>
      <xdr:row>89</xdr:row>
      <xdr:rowOff>86995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460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161290</xdr:rowOff>
    </xdr:from>
    <xdr:ext cx="762000" cy="259080"/>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5343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140,667</a:t>
          </a:r>
          <a:endParaRPr kumimoji="1" lang="ja-JP" altLang="en-US" sz="1000" b="1">
            <a:latin typeface="ＭＳ Ｐゴシック"/>
            <a:ea typeface="ＭＳ Ｐゴシック"/>
          </a:endParaRPr>
        </a:p>
      </xdr:txBody>
    </xdr:sp>
    <xdr:clientData/>
  </xdr:oneCellAnchor>
  <xdr:twoCellAnchor>
    <xdr:from>
      <xdr:col>23</xdr:col>
      <xdr:colOff>44450</xdr:colOff>
      <xdr:row>80</xdr:row>
      <xdr:rowOff>74930</xdr:rowOff>
    </xdr:from>
    <xdr:to>
      <xdr:col>24</xdr:col>
      <xdr:colOff>12700</xdr:colOff>
      <xdr:row>80</xdr:row>
      <xdr:rowOff>74930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909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88</xdr:row>
      <xdr:rowOff>109220</xdr:rowOff>
    </xdr:from>
    <xdr:to>
      <xdr:col>23</xdr:col>
      <xdr:colOff>133350</xdr:colOff>
      <xdr:row>88</xdr:row>
      <xdr:rowOff>125730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5196820"/>
          <a:ext cx="8382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148590</xdr:rowOff>
    </xdr:from>
    <xdr:ext cx="762000" cy="259080"/>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0749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205,134</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83</xdr:row>
      <xdr:rowOff>132080</xdr:rowOff>
    </xdr:from>
    <xdr:to>
      <xdr:col>23</xdr:col>
      <xdr:colOff>184150</xdr:colOff>
      <xdr:row>84</xdr:row>
      <xdr:rowOff>62230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6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88</xdr:row>
      <xdr:rowOff>109220</xdr:rowOff>
    </xdr:from>
    <xdr:to>
      <xdr:col>19</xdr:col>
      <xdr:colOff>133350</xdr:colOff>
      <xdr:row>88</xdr:row>
      <xdr:rowOff>160655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5196820"/>
          <a:ext cx="8890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91440</xdr:rowOff>
    </xdr:from>
    <xdr:to>
      <xdr:col>19</xdr:col>
      <xdr:colOff>184150</xdr:colOff>
      <xdr:row>84</xdr:row>
      <xdr:rowOff>21590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321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31750</xdr:rowOff>
    </xdr:from>
    <xdr:ext cx="736600" cy="248920"/>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90650"/>
          <a:ext cx="7366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200,916</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88</xdr:row>
      <xdr:rowOff>71755</xdr:rowOff>
    </xdr:from>
    <xdr:to>
      <xdr:col>15</xdr:col>
      <xdr:colOff>82550</xdr:colOff>
      <xdr:row>88</xdr:row>
      <xdr:rowOff>160655</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5159355"/>
          <a:ext cx="889000" cy="88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27305</xdr:rowOff>
    </xdr:from>
    <xdr:to>
      <xdr:col>15</xdr:col>
      <xdr:colOff>133350</xdr:colOff>
      <xdr:row>83</xdr:row>
      <xdr:rowOff>128905</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5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139065</xdr:rowOff>
    </xdr:from>
    <xdr:ext cx="762000" cy="259080"/>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0265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194,256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86</xdr:row>
      <xdr:rowOff>118745</xdr:rowOff>
    </xdr:from>
    <xdr:to>
      <xdr:col>11</xdr:col>
      <xdr:colOff>31750</xdr:colOff>
      <xdr:row>88</xdr:row>
      <xdr:rowOff>71755</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863445"/>
          <a:ext cx="889000" cy="295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130810</xdr:rowOff>
    </xdr:from>
    <xdr:to>
      <xdr:col>11</xdr:col>
      <xdr:colOff>82550</xdr:colOff>
      <xdr:row>83</xdr:row>
      <xdr:rowOff>60960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8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71755</xdr:rowOff>
    </xdr:from>
    <xdr:ext cx="762000" cy="259080"/>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9592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187,269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81</xdr:row>
      <xdr:rowOff>139700</xdr:rowOff>
    </xdr:from>
    <xdr:to>
      <xdr:col>7</xdr:col>
      <xdr:colOff>31750</xdr:colOff>
      <xdr:row>82</xdr:row>
      <xdr:rowOff>69850</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80010</xdr:rowOff>
    </xdr:from>
    <xdr:ext cx="762000" cy="259080"/>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796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170,402</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35560</xdr:rowOff>
    </xdr:from>
    <xdr:ext cx="762000" cy="259080"/>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35560</xdr:rowOff>
    </xdr:from>
    <xdr:ext cx="762000" cy="259080"/>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35560</xdr:rowOff>
    </xdr:from>
    <xdr:ext cx="762000" cy="259080"/>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35560</xdr:rowOff>
    </xdr:from>
    <xdr:ext cx="762000" cy="259080"/>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35560</xdr:rowOff>
    </xdr:from>
    <xdr:ext cx="762000" cy="259080"/>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82550</xdr:colOff>
      <xdr:row>88</xdr:row>
      <xdr:rowOff>74930</xdr:rowOff>
    </xdr:from>
    <xdr:to>
      <xdr:col>23</xdr:col>
      <xdr:colOff>184150</xdr:colOff>
      <xdr:row>89</xdr:row>
      <xdr:rowOff>5080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516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88</xdr:row>
      <xdr:rowOff>46990</xdr:rowOff>
    </xdr:from>
    <xdr:ext cx="762000" cy="259080"/>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51345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287,994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88</xdr:row>
      <xdr:rowOff>58420</xdr:rowOff>
    </xdr:from>
    <xdr:to>
      <xdr:col>19</xdr:col>
      <xdr:colOff>184150</xdr:colOff>
      <xdr:row>88</xdr:row>
      <xdr:rowOff>160020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514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88</xdr:row>
      <xdr:rowOff>144780</xdr:rowOff>
    </xdr:from>
    <xdr:ext cx="736600" cy="250190"/>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5232380"/>
          <a:ext cx="7366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286,340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88</xdr:row>
      <xdr:rowOff>109855</xdr:rowOff>
    </xdr:from>
    <xdr:to>
      <xdr:col>15</xdr:col>
      <xdr:colOff>133350</xdr:colOff>
      <xdr:row>89</xdr:row>
      <xdr:rowOff>40640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51974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89</xdr:row>
      <xdr:rowOff>24765</xdr:rowOff>
    </xdr:from>
    <xdr:ext cx="762000" cy="259080"/>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5283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291,616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88</xdr:row>
      <xdr:rowOff>20955</xdr:rowOff>
    </xdr:from>
    <xdr:to>
      <xdr:col>11</xdr:col>
      <xdr:colOff>82550</xdr:colOff>
      <xdr:row>88</xdr:row>
      <xdr:rowOff>122555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510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88</xdr:row>
      <xdr:rowOff>107315</xdr:rowOff>
    </xdr:from>
    <xdr:ext cx="762000" cy="259080"/>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51949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282,433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86</xdr:row>
      <xdr:rowOff>67945</xdr:rowOff>
    </xdr:from>
    <xdr:to>
      <xdr:col>7</xdr:col>
      <xdr:colOff>31750</xdr:colOff>
      <xdr:row>86</xdr:row>
      <xdr:rowOff>169545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812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86</xdr:row>
      <xdr:rowOff>154940</xdr:rowOff>
    </xdr:from>
    <xdr:ext cx="762000" cy="251460"/>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89964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251,760</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139700</xdr:rowOff>
    </xdr:from>
    <xdr:ext cx="1653540" cy="3092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114300</xdr:rowOff>
    </xdr:from>
    <xdr:ext cx="1638935" cy="35877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770" y="12973050"/>
          <a:ext cx="163893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[97.4]</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23/31</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類似団体の平均に近づいているものの、差が詰まらない状況である。</a:t>
          </a:r>
        </a:p>
        <a:p>
          <a:r>
            <a:rPr kumimoji="1" lang="ja-JP" altLang="en-US" sz="1300">
              <a:latin typeface="ＭＳ Ｐゴシック"/>
              <a:ea typeface="ＭＳ Ｐゴシック"/>
            </a:rPr>
            <a:t>　引き続き第４次北広島町行政改革大綱に基づき、定員の適正化に努める。</a:t>
          </a:r>
        </a:p>
        <a:p>
          <a:endParaRPr kumimoji="1" lang="ja-JP" altLang="en-US" sz="1300">
            <a:latin typeface="ＭＳ Ｐゴシック"/>
            <a:ea typeface="ＭＳ Ｐゴシック"/>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67310</xdr:rowOff>
    </xdr:from>
    <xdr:ext cx="762000" cy="259080"/>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dr:col>61</xdr:col>
      <xdr:colOff>44450</xdr:colOff>
      <xdr:row>90</xdr:row>
      <xdr:rowOff>36195</xdr:rowOff>
    </xdr:from>
    <xdr:to>
      <xdr:col>85</xdr:col>
      <xdr:colOff>95250</xdr:colOff>
      <xdr:row>90</xdr:row>
      <xdr:rowOff>36195</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65405</xdr:rowOff>
    </xdr:from>
    <xdr:ext cx="762000" cy="24955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4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88</xdr:row>
      <xdr:rowOff>34290</xdr:rowOff>
    </xdr:from>
    <xdr:to>
      <xdr:col>85</xdr:col>
      <xdr:colOff>95250</xdr:colOff>
      <xdr:row>88</xdr:row>
      <xdr:rowOff>34290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63500</xdr:rowOff>
    </xdr:from>
    <xdr:ext cx="762000" cy="251460"/>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6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86</xdr:row>
      <xdr:rowOff>32385</xdr:rowOff>
    </xdr:from>
    <xdr:to>
      <xdr:col>85</xdr:col>
      <xdr:colOff>95250</xdr:colOff>
      <xdr:row>86</xdr:row>
      <xdr:rowOff>32385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61595</xdr:rowOff>
    </xdr:from>
    <xdr:ext cx="762000" cy="259080"/>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84</xdr:row>
      <xdr:rowOff>31115</xdr:rowOff>
    </xdr:from>
    <xdr:to>
      <xdr:col>85</xdr:col>
      <xdr:colOff>95250</xdr:colOff>
      <xdr:row>84</xdr:row>
      <xdr:rowOff>31115</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60325</xdr:rowOff>
    </xdr:from>
    <xdr:ext cx="762000" cy="259080"/>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29210</xdr:rowOff>
    </xdr:from>
    <xdr:to>
      <xdr:col>85</xdr:col>
      <xdr:colOff>95250</xdr:colOff>
      <xdr:row>82</xdr:row>
      <xdr:rowOff>29210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58420</xdr:rowOff>
    </xdr:from>
    <xdr:ext cx="762000" cy="259080"/>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27305</xdr:rowOff>
    </xdr:from>
    <xdr:to>
      <xdr:col>85</xdr:col>
      <xdr:colOff>95250</xdr:colOff>
      <xdr:row>80</xdr:row>
      <xdr:rowOff>27305</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56515</xdr:rowOff>
    </xdr:from>
    <xdr:ext cx="762000" cy="2584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54610</xdr:rowOff>
    </xdr:from>
    <xdr:ext cx="762000" cy="248920"/>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95885</xdr:rowOff>
    </xdr:from>
    <xdr:to>
      <xdr:col>81</xdr:col>
      <xdr:colOff>44450</xdr:colOff>
      <xdr:row>89</xdr:row>
      <xdr:rowOff>121285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11885"/>
          <a:ext cx="0" cy="15684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93345</xdr:rowOff>
    </xdr:from>
    <xdr:ext cx="762000" cy="259080"/>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3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101.5</a:t>
          </a:r>
          <a:endParaRPr kumimoji="1" lang="ja-JP" altLang="en-US" sz="1000" b="1">
            <a:latin typeface="ＭＳ Ｐゴシック"/>
            <a:ea typeface="ＭＳ Ｐゴシック"/>
          </a:endParaRPr>
        </a:p>
      </xdr:txBody>
    </xdr:sp>
    <xdr:clientData/>
  </xdr:oneCellAnchor>
  <xdr:twoCellAnchor>
    <xdr:from>
      <xdr:col>80</xdr:col>
      <xdr:colOff>165100</xdr:colOff>
      <xdr:row>89</xdr:row>
      <xdr:rowOff>121285</xdr:rowOff>
    </xdr:from>
    <xdr:to>
      <xdr:col>81</xdr:col>
      <xdr:colOff>133350</xdr:colOff>
      <xdr:row>89</xdr:row>
      <xdr:rowOff>121285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3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10795</xdr:rowOff>
    </xdr:from>
    <xdr:ext cx="762000" cy="2584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553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92.4</a:t>
          </a:r>
          <a:endParaRPr kumimoji="1" lang="ja-JP" altLang="en-US" sz="1000" b="1">
            <a:latin typeface="ＭＳ Ｐゴシック"/>
            <a:ea typeface="ＭＳ Ｐゴシック"/>
          </a:endParaRPr>
        </a:p>
      </xdr:txBody>
    </xdr:sp>
    <xdr:clientData/>
  </xdr:oneCellAnchor>
  <xdr:twoCellAnchor>
    <xdr:from>
      <xdr:col>80</xdr:col>
      <xdr:colOff>165100</xdr:colOff>
      <xdr:row>80</xdr:row>
      <xdr:rowOff>95885</xdr:rowOff>
    </xdr:from>
    <xdr:to>
      <xdr:col>81</xdr:col>
      <xdr:colOff>133350</xdr:colOff>
      <xdr:row>80</xdr:row>
      <xdr:rowOff>95885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118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66040</xdr:rowOff>
    </xdr:from>
    <xdr:to>
      <xdr:col>81</xdr:col>
      <xdr:colOff>44450</xdr:colOff>
      <xdr:row>85</xdr:row>
      <xdr:rowOff>100965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639290"/>
          <a:ext cx="83820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13970</xdr:rowOff>
    </xdr:from>
    <xdr:ext cx="762000" cy="259080"/>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24432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96.1</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83</xdr:row>
      <xdr:rowOff>168910</xdr:rowOff>
    </xdr:from>
    <xdr:to>
      <xdr:col>81</xdr:col>
      <xdr:colOff>95250</xdr:colOff>
      <xdr:row>84</xdr:row>
      <xdr:rowOff>99060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39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66040</xdr:rowOff>
    </xdr:from>
    <xdr:to>
      <xdr:col>77</xdr:col>
      <xdr:colOff>44450</xdr:colOff>
      <xdr:row>85</xdr:row>
      <xdr:rowOff>169545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639290"/>
          <a:ext cx="889000" cy="1035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14605</xdr:rowOff>
    </xdr:from>
    <xdr:to>
      <xdr:col>77</xdr:col>
      <xdr:colOff>95250</xdr:colOff>
      <xdr:row>84</xdr:row>
      <xdr:rowOff>116205</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1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126365</xdr:rowOff>
    </xdr:from>
    <xdr:ext cx="736600" cy="259080"/>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18526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85</xdr:row>
      <xdr:rowOff>169545</xdr:rowOff>
    </xdr:from>
    <xdr:to>
      <xdr:col>72</xdr:col>
      <xdr:colOff>203200</xdr:colOff>
      <xdr:row>86</xdr:row>
      <xdr:rowOff>32385</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74279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14605</xdr:rowOff>
    </xdr:from>
    <xdr:to>
      <xdr:col>73</xdr:col>
      <xdr:colOff>44450</xdr:colOff>
      <xdr:row>84</xdr:row>
      <xdr:rowOff>116205</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1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126365</xdr:rowOff>
    </xdr:from>
    <xdr:ext cx="762000" cy="259080"/>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1852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86</xdr:row>
      <xdr:rowOff>32385</xdr:rowOff>
    </xdr:from>
    <xdr:to>
      <xdr:col>68</xdr:col>
      <xdr:colOff>152400</xdr:colOff>
      <xdr:row>86</xdr:row>
      <xdr:rowOff>84455</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777085"/>
          <a:ext cx="8890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83185</xdr:rowOff>
    </xdr:from>
    <xdr:to>
      <xdr:col>68</xdr:col>
      <xdr:colOff>203200</xdr:colOff>
      <xdr:row>85</xdr:row>
      <xdr:rowOff>13335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8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23495</xdr:rowOff>
    </xdr:from>
    <xdr:ext cx="762000" cy="259080"/>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253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84</xdr:row>
      <xdr:rowOff>83185</xdr:rowOff>
    </xdr:from>
    <xdr:to>
      <xdr:col>64</xdr:col>
      <xdr:colOff>152400</xdr:colOff>
      <xdr:row>85</xdr:row>
      <xdr:rowOff>13335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8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23495</xdr:rowOff>
    </xdr:from>
    <xdr:ext cx="762000" cy="259080"/>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253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96.6</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35560</xdr:rowOff>
    </xdr:from>
    <xdr:ext cx="762000" cy="259080"/>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35560</xdr:rowOff>
    </xdr:from>
    <xdr:ext cx="762000" cy="259080"/>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196850</xdr:colOff>
      <xdr:row>92</xdr:row>
      <xdr:rowOff>35560</xdr:rowOff>
    </xdr:from>
    <xdr:ext cx="762000" cy="259080"/>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35560</xdr:rowOff>
    </xdr:from>
    <xdr:ext cx="762000" cy="259080"/>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35560</xdr:rowOff>
    </xdr:from>
    <xdr:ext cx="762000" cy="259080"/>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80</xdr:col>
      <xdr:colOff>203200</xdr:colOff>
      <xdr:row>85</xdr:row>
      <xdr:rowOff>50165</xdr:rowOff>
    </xdr:from>
    <xdr:to>
      <xdr:col>81</xdr:col>
      <xdr:colOff>95250</xdr:colOff>
      <xdr:row>85</xdr:row>
      <xdr:rowOff>151765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62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22225</xdr:rowOff>
    </xdr:from>
    <xdr:ext cx="762000" cy="2584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5954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97.4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85</xdr:row>
      <xdr:rowOff>15240</xdr:rowOff>
    </xdr:from>
    <xdr:to>
      <xdr:col>77</xdr:col>
      <xdr:colOff>95250</xdr:colOff>
      <xdr:row>85</xdr:row>
      <xdr:rowOff>116840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58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101600</xdr:rowOff>
    </xdr:from>
    <xdr:ext cx="736600" cy="259080"/>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6748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97.2</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85</xdr:row>
      <xdr:rowOff>118745</xdr:rowOff>
    </xdr:from>
    <xdr:to>
      <xdr:col>73</xdr:col>
      <xdr:colOff>44450</xdr:colOff>
      <xdr:row>86</xdr:row>
      <xdr:rowOff>48895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69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33655</xdr:rowOff>
    </xdr:from>
    <xdr:ext cx="762000" cy="2584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7783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97.8</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85</xdr:row>
      <xdr:rowOff>153035</xdr:rowOff>
    </xdr:from>
    <xdr:to>
      <xdr:col>68</xdr:col>
      <xdr:colOff>203200</xdr:colOff>
      <xdr:row>86</xdr:row>
      <xdr:rowOff>83185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72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67945</xdr:rowOff>
    </xdr:from>
    <xdr:ext cx="762000" cy="2584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8126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98.0</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86</xdr:row>
      <xdr:rowOff>33655</xdr:rowOff>
    </xdr:from>
    <xdr:to>
      <xdr:col>64</xdr:col>
      <xdr:colOff>152400</xdr:colOff>
      <xdr:row>86</xdr:row>
      <xdr:rowOff>135255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77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120650</xdr:rowOff>
    </xdr:from>
    <xdr:ext cx="762000" cy="251460"/>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8653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98.3</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101600</xdr:rowOff>
    </xdr:from>
    <xdr:ext cx="2263140" cy="304800"/>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43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76200</xdr:rowOff>
    </xdr:from>
    <xdr:ext cx="1638935" cy="353060"/>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570" y="9163050"/>
          <a:ext cx="163893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[14.74</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31/31</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8.32</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9.77</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人口減少により、前年度から数値が増加している。</a:t>
          </a:r>
        </a:p>
        <a:p>
          <a:r>
            <a:rPr kumimoji="1" lang="ja-JP" altLang="en-US" sz="1300">
              <a:latin typeface="ＭＳ Ｐゴシック"/>
              <a:ea typeface="ＭＳ Ｐゴシック"/>
            </a:rPr>
            <a:t>　これまでも北広島町行政改革大綱に基づき定員の適正化に取り組んできたが、人口自体の減少が影響し、増加傾向である。</a:t>
          </a:r>
        </a:p>
        <a:p>
          <a:r>
            <a:rPr kumimoji="1" lang="ja-JP" altLang="en-US" sz="1300">
              <a:latin typeface="ＭＳ Ｐゴシック"/>
              <a:ea typeface="ＭＳ Ｐゴシック"/>
            </a:rPr>
            <a:t>　類似団体の平均と比べ極めて多い状況であり、引き続き第４次北広島町行政改革大綱に基づき、定員の適正化に努める。</a:t>
          </a:r>
        </a:p>
        <a:p>
          <a:endParaRPr kumimoji="1" lang="ja-JP" altLang="en-US" sz="1300">
            <a:latin typeface="ＭＳ Ｐゴシック"/>
            <a:ea typeface="ＭＳ Ｐゴシック"/>
          </a:endParaRPr>
        </a:p>
      </xdr:txBody>
    </xdr:sp>
    <xdr:clientData/>
  </xdr:twoCellAnchor>
  <xdr:oneCellAnchor>
    <xdr:from>
      <xdr:col>61</xdr:col>
      <xdr:colOff>6350</xdr:colOff>
      <xdr:row>54</xdr:row>
      <xdr:rowOff>139700</xdr:rowOff>
    </xdr:from>
    <xdr:ext cx="349885" cy="22542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29210</xdr:rowOff>
    </xdr:from>
    <xdr:ext cx="762000" cy="251460"/>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169545</xdr:rowOff>
    </xdr:from>
    <xdr:to>
      <xdr:col>85</xdr:col>
      <xdr:colOff>95250</xdr:colOff>
      <xdr:row>67</xdr:row>
      <xdr:rowOff>169545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27305</xdr:rowOff>
    </xdr:from>
    <xdr:ext cx="762000" cy="259080"/>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167640</xdr:rowOff>
    </xdr:from>
    <xdr:to>
      <xdr:col>85</xdr:col>
      <xdr:colOff>95250</xdr:colOff>
      <xdr:row>65</xdr:row>
      <xdr:rowOff>167640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25400</xdr:rowOff>
    </xdr:from>
    <xdr:ext cx="762000" cy="259080"/>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dr:col>61</xdr:col>
      <xdr:colOff>44450</xdr:colOff>
      <xdr:row>63</xdr:row>
      <xdr:rowOff>166370</xdr:rowOff>
    </xdr:from>
    <xdr:to>
      <xdr:col>85</xdr:col>
      <xdr:colOff>95250</xdr:colOff>
      <xdr:row>63</xdr:row>
      <xdr:rowOff>166370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72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23495</xdr:rowOff>
    </xdr:from>
    <xdr:ext cx="762000" cy="259080"/>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61</xdr:row>
      <xdr:rowOff>164465</xdr:rowOff>
    </xdr:from>
    <xdr:to>
      <xdr:col>85</xdr:col>
      <xdr:colOff>95250</xdr:colOff>
      <xdr:row>61</xdr:row>
      <xdr:rowOff>164465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22225</xdr:rowOff>
    </xdr:from>
    <xdr:ext cx="762000" cy="2584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6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59</xdr:row>
      <xdr:rowOff>162560</xdr:rowOff>
    </xdr:from>
    <xdr:to>
      <xdr:col>85</xdr:col>
      <xdr:colOff>95250</xdr:colOff>
      <xdr:row>59</xdr:row>
      <xdr:rowOff>162560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20320</xdr:rowOff>
    </xdr:from>
    <xdr:ext cx="762000" cy="248920"/>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8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57</xdr:row>
      <xdr:rowOff>160655</xdr:rowOff>
    </xdr:from>
    <xdr:to>
      <xdr:col>85</xdr:col>
      <xdr:colOff>95250</xdr:colOff>
      <xdr:row>57</xdr:row>
      <xdr:rowOff>160655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18415</xdr:rowOff>
    </xdr:from>
    <xdr:ext cx="762000" cy="25082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106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62000" cy="259080"/>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144145</xdr:rowOff>
    </xdr:from>
    <xdr:to>
      <xdr:col>81</xdr:col>
      <xdr:colOff>44450</xdr:colOff>
      <xdr:row>66</xdr:row>
      <xdr:rowOff>123825</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088245"/>
          <a:ext cx="0" cy="135128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95885</xdr:rowOff>
    </xdr:from>
    <xdr:ext cx="762000" cy="259080"/>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115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14.74</a:t>
          </a:r>
          <a:endParaRPr kumimoji="1" lang="ja-JP" altLang="en-US" sz="1000" b="1">
            <a:latin typeface="ＭＳ Ｐゴシック"/>
            <a:ea typeface="ＭＳ Ｐゴシック"/>
          </a:endParaRPr>
        </a:p>
      </xdr:txBody>
    </xdr:sp>
    <xdr:clientData/>
  </xdr:oneCellAnchor>
  <xdr:twoCellAnchor>
    <xdr:from>
      <xdr:col>80</xdr:col>
      <xdr:colOff>165100</xdr:colOff>
      <xdr:row>66</xdr:row>
      <xdr:rowOff>123825</xdr:rowOff>
    </xdr:from>
    <xdr:to>
      <xdr:col>81</xdr:col>
      <xdr:colOff>133350</xdr:colOff>
      <xdr:row>66</xdr:row>
      <xdr:rowOff>123825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4395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59055</xdr:rowOff>
    </xdr:from>
    <xdr:ext cx="762000" cy="259080"/>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317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6.90</a:t>
          </a:r>
          <a:endParaRPr kumimoji="1" lang="ja-JP" altLang="en-US" sz="1000" b="1">
            <a:latin typeface="ＭＳ Ｐゴシック"/>
            <a:ea typeface="ＭＳ Ｐゴシック"/>
          </a:endParaRPr>
        </a:p>
      </xdr:txBody>
    </xdr:sp>
    <xdr:clientData/>
  </xdr:oneCellAnchor>
  <xdr:twoCellAnchor>
    <xdr:from>
      <xdr:col>80</xdr:col>
      <xdr:colOff>165100</xdr:colOff>
      <xdr:row>58</xdr:row>
      <xdr:rowOff>144145</xdr:rowOff>
    </xdr:from>
    <xdr:to>
      <xdr:col>81</xdr:col>
      <xdr:colOff>133350</xdr:colOff>
      <xdr:row>58</xdr:row>
      <xdr:rowOff>144145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0882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66</xdr:row>
      <xdr:rowOff>29210</xdr:rowOff>
    </xdr:from>
    <xdr:to>
      <xdr:col>81</xdr:col>
      <xdr:colOff>44450</xdr:colOff>
      <xdr:row>66</xdr:row>
      <xdr:rowOff>123825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1344910"/>
          <a:ext cx="838200" cy="946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118110</xdr:rowOff>
    </xdr:from>
    <xdr:ext cx="762000" cy="259080"/>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0511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9.93</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61</xdr:row>
      <xdr:rowOff>101600</xdr:rowOff>
    </xdr:from>
    <xdr:to>
      <xdr:col>81</xdr:col>
      <xdr:colOff>95250</xdr:colOff>
      <xdr:row>62</xdr:row>
      <xdr:rowOff>31750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147320</xdr:rowOff>
    </xdr:from>
    <xdr:to>
      <xdr:col>77</xdr:col>
      <xdr:colOff>44450</xdr:colOff>
      <xdr:row>66</xdr:row>
      <xdr:rowOff>29210</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129157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99695</xdr:rowOff>
    </xdr:from>
    <xdr:to>
      <xdr:col>77</xdr:col>
      <xdr:colOff>95250</xdr:colOff>
      <xdr:row>62</xdr:row>
      <xdr:rowOff>29845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5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40640</xdr:rowOff>
    </xdr:from>
    <xdr:ext cx="736600" cy="251460"/>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32764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65</xdr:row>
      <xdr:rowOff>88265</xdr:rowOff>
    </xdr:from>
    <xdr:to>
      <xdr:col>72</xdr:col>
      <xdr:colOff>203200</xdr:colOff>
      <xdr:row>65</xdr:row>
      <xdr:rowOff>147320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1232515"/>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61595</xdr:rowOff>
    </xdr:from>
    <xdr:to>
      <xdr:col>73</xdr:col>
      <xdr:colOff>44450</xdr:colOff>
      <xdr:row>61</xdr:row>
      <xdr:rowOff>163195</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20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1905</xdr:rowOff>
    </xdr:from>
    <xdr:ext cx="762000" cy="259080"/>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2889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65</xdr:row>
      <xdr:rowOff>80010</xdr:rowOff>
    </xdr:from>
    <xdr:to>
      <xdr:col>68</xdr:col>
      <xdr:colOff>152400</xdr:colOff>
      <xdr:row>65</xdr:row>
      <xdr:rowOff>88265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1224260"/>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22225</xdr:rowOff>
    </xdr:from>
    <xdr:to>
      <xdr:col>68</xdr:col>
      <xdr:colOff>203200</xdr:colOff>
      <xdr:row>61</xdr:row>
      <xdr:rowOff>123825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8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133985</xdr:rowOff>
    </xdr:from>
    <xdr:ext cx="762000" cy="24955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24953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9.47</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61</xdr:row>
      <xdr:rowOff>56515</xdr:rowOff>
    </xdr:from>
    <xdr:to>
      <xdr:col>64</xdr:col>
      <xdr:colOff>152400</xdr:colOff>
      <xdr:row>61</xdr:row>
      <xdr:rowOff>158115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51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168275</xdr:rowOff>
    </xdr:from>
    <xdr:ext cx="762000" cy="24955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28382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168910</xdr:rowOff>
    </xdr:from>
    <xdr:ext cx="762000" cy="248920"/>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168910</xdr:rowOff>
    </xdr:from>
    <xdr:ext cx="762000" cy="248920"/>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196850</xdr:colOff>
      <xdr:row>69</xdr:row>
      <xdr:rowOff>168910</xdr:rowOff>
    </xdr:from>
    <xdr:ext cx="762000" cy="248920"/>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168910</xdr:rowOff>
    </xdr:from>
    <xdr:ext cx="762000" cy="248920"/>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168910</xdr:rowOff>
    </xdr:from>
    <xdr:ext cx="762000" cy="248920"/>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80</xdr:col>
      <xdr:colOff>203200</xdr:colOff>
      <xdr:row>66</xdr:row>
      <xdr:rowOff>73025</xdr:rowOff>
    </xdr:from>
    <xdr:to>
      <xdr:col>81</xdr:col>
      <xdr:colOff>95250</xdr:colOff>
      <xdr:row>67</xdr:row>
      <xdr:rowOff>3175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138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65</xdr:row>
      <xdr:rowOff>140335</xdr:rowOff>
    </xdr:from>
    <xdr:ext cx="762000" cy="259080"/>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12845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14.74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65</xdr:row>
      <xdr:rowOff>149860</xdr:rowOff>
    </xdr:from>
    <xdr:to>
      <xdr:col>77</xdr:col>
      <xdr:colOff>95250</xdr:colOff>
      <xdr:row>66</xdr:row>
      <xdr:rowOff>80010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129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66</xdr:row>
      <xdr:rowOff>64770</xdr:rowOff>
    </xdr:from>
    <xdr:ext cx="736600" cy="250190"/>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1380470"/>
          <a:ext cx="7366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14.19</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65</xdr:row>
      <xdr:rowOff>96520</xdr:rowOff>
    </xdr:from>
    <xdr:to>
      <xdr:col>73</xdr:col>
      <xdr:colOff>44450</xdr:colOff>
      <xdr:row>66</xdr:row>
      <xdr:rowOff>26670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1240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66</xdr:row>
      <xdr:rowOff>11430</xdr:rowOff>
    </xdr:from>
    <xdr:ext cx="762000" cy="259080"/>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13271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13.88</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65</xdr:row>
      <xdr:rowOff>37465</xdr:rowOff>
    </xdr:from>
    <xdr:to>
      <xdr:col>68</xdr:col>
      <xdr:colOff>203200</xdr:colOff>
      <xdr:row>65</xdr:row>
      <xdr:rowOff>139065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118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65</xdr:row>
      <xdr:rowOff>123825</xdr:rowOff>
    </xdr:from>
    <xdr:ext cx="762000" cy="24828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126807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65</xdr:row>
      <xdr:rowOff>29210</xdr:rowOff>
    </xdr:from>
    <xdr:to>
      <xdr:col>64</xdr:col>
      <xdr:colOff>152400</xdr:colOff>
      <xdr:row>65</xdr:row>
      <xdr:rowOff>130810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117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115570</xdr:rowOff>
    </xdr:from>
    <xdr:ext cx="762000" cy="259080"/>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1259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13.49</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63500</xdr:rowOff>
    </xdr:from>
    <xdr:ext cx="1605915" cy="308610"/>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38100</xdr:rowOff>
    </xdr:from>
    <xdr:ext cx="1638935" cy="358775"/>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640" y="5353050"/>
          <a:ext cx="163893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[12.2%]</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27/31</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地方債の元利償還金（準元利償還金を含む）の減少により0.7%減少した。</a:t>
          </a:r>
        </a:p>
        <a:p>
          <a:r>
            <a:rPr kumimoji="1" lang="ja-JP" altLang="en-US" sz="1300">
              <a:latin typeface="ＭＳ Ｐゴシック"/>
              <a:ea typeface="ＭＳ Ｐゴシック"/>
            </a:rPr>
            <a:t>　経年で見ると改善傾向にあるものの、依然として類似団体内で低い位置にある。これは喫緊の政策課題に対応するため多額の借入を行ってきたことによるものであり、今後もしばらくはこの影響が続くと見込まれる。地方債発行の要因である投資的事業の抑制・平準化に取り組むことで、将来の数値の改善を図る。</a:t>
          </a:r>
        </a:p>
      </xdr:txBody>
    </xdr:sp>
    <xdr:clientData/>
  </xdr:twoCellAnchor>
  <xdr:oneCellAnchor>
    <xdr:from>
      <xdr:col>61</xdr:col>
      <xdr:colOff>6350</xdr:colOff>
      <xdr:row>32</xdr:row>
      <xdr:rowOff>101600</xdr:rowOff>
    </xdr:from>
    <xdr:ext cx="298450" cy="224790"/>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162560</xdr:rowOff>
    </xdr:from>
    <xdr:ext cx="762000" cy="259080"/>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45</xdr:row>
      <xdr:rowOff>74930</xdr:rowOff>
    </xdr:from>
    <xdr:to>
      <xdr:col>85</xdr:col>
      <xdr:colOff>95250</xdr:colOff>
      <xdr:row>45</xdr:row>
      <xdr:rowOff>74930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103505</xdr:rowOff>
    </xdr:from>
    <xdr:ext cx="762000" cy="259080"/>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43</xdr:row>
      <xdr:rowOff>14605</xdr:rowOff>
    </xdr:from>
    <xdr:to>
      <xdr:col>85</xdr:col>
      <xdr:colOff>95250</xdr:colOff>
      <xdr:row>43</xdr:row>
      <xdr:rowOff>14605</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43815</xdr:rowOff>
    </xdr:from>
    <xdr:ext cx="762000" cy="24828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71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156210</xdr:rowOff>
    </xdr:from>
    <xdr:ext cx="762000" cy="250190"/>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61</xdr:col>
      <xdr:colOff>44450</xdr:colOff>
      <xdr:row>38</xdr:row>
      <xdr:rowOff>67945</xdr:rowOff>
    </xdr:from>
    <xdr:to>
      <xdr:col>85</xdr:col>
      <xdr:colOff>95250</xdr:colOff>
      <xdr:row>38</xdr:row>
      <xdr:rowOff>67945</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97790</xdr:rowOff>
    </xdr:from>
    <xdr:ext cx="762000" cy="251460"/>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144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36</xdr:row>
      <xdr:rowOff>8255</xdr:rowOff>
    </xdr:from>
    <xdr:to>
      <xdr:col>85</xdr:col>
      <xdr:colOff>95250</xdr:colOff>
      <xdr:row>36</xdr:row>
      <xdr:rowOff>8255</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86360</xdr:rowOff>
    </xdr:from>
    <xdr:to>
      <xdr:col>81</xdr:col>
      <xdr:colOff>44450</xdr:colOff>
      <xdr:row>45</xdr:row>
      <xdr:rowOff>9525</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430010"/>
          <a:ext cx="0" cy="129476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153035</xdr:rowOff>
    </xdr:from>
    <xdr:ext cx="762000" cy="259080"/>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6968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14.2</a:t>
          </a:r>
          <a:endParaRPr kumimoji="1" lang="ja-JP" altLang="en-US" sz="1000" b="1">
            <a:latin typeface="ＭＳ Ｐゴシック"/>
            <a:ea typeface="ＭＳ Ｐゴシック"/>
          </a:endParaRPr>
        </a:p>
      </xdr:txBody>
    </xdr:sp>
    <xdr:clientData/>
  </xdr:oneCellAnchor>
  <xdr:twoCellAnchor>
    <xdr:from>
      <xdr:col>80</xdr:col>
      <xdr:colOff>165100</xdr:colOff>
      <xdr:row>45</xdr:row>
      <xdr:rowOff>9525</xdr:rowOff>
    </xdr:from>
    <xdr:to>
      <xdr:col>81</xdr:col>
      <xdr:colOff>133350</xdr:colOff>
      <xdr:row>45</xdr:row>
      <xdr:rowOff>9525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247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1270</xdr:rowOff>
    </xdr:from>
    <xdr:ext cx="762000" cy="259080"/>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734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1.9</a:t>
          </a:r>
          <a:endParaRPr kumimoji="1" lang="ja-JP" altLang="en-US" sz="1000" b="1">
            <a:latin typeface="ＭＳ Ｐゴシック"/>
            <a:ea typeface="ＭＳ Ｐゴシック"/>
          </a:endParaRPr>
        </a:p>
      </xdr:txBody>
    </xdr:sp>
    <xdr:clientData/>
  </xdr:oneCellAnchor>
  <xdr:twoCellAnchor>
    <xdr:from>
      <xdr:col>80</xdr:col>
      <xdr:colOff>165100</xdr:colOff>
      <xdr:row>37</xdr:row>
      <xdr:rowOff>86360</xdr:rowOff>
    </xdr:from>
    <xdr:to>
      <xdr:col>81</xdr:col>
      <xdr:colOff>133350</xdr:colOff>
      <xdr:row>37</xdr:row>
      <xdr:rowOff>86360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4300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44</xdr:row>
      <xdr:rowOff>20320</xdr:rowOff>
    </xdr:from>
    <xdr:to>
      <xdr:col>81</xdr:col>
      <xdr:colOff>44450</xdr:colOff>
      <xdr:row>44</xdr:row>
      <xdr:rowOff>76835</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6179800" y="7564120"/>
          <a:ext cx="8382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162560</xdr:rowOff>
    </xdr:from>
    <xdr:ext cx="762000" cy="259080"/>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70205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41</xdr:row>
      <xdr:rowOff>146050</xdr:rowOff>
    </xdr:from>
    <xdr:to>
      <xdr:col>81</xdr:col>
      <xdr:colOff>95250</xdr:colOff>
      <xdr:row>42</xdr:row>
      <xdr:rowOff>76200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44</xdr:row>
      <xdr:rowOff>76835</xdr:rowOff>
    </xdr:from>
    <xdr:to>
      <xdr:col>77</xdr:col>
      <xdr:colOff>44450</xdr:colOff>
      <xdr:row>44</xdr:row>
      <xdr:rowOff>140970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5290800" y="7620635"/>
          <a:ext cx="88900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146050</xdr:rowOff>
    </xdr:from>
    <xdr:to>
      <xdr:col>77</xdr:col>
      <xdr:colOff>95250</xdr:colOff>
      <xdr:row>42</xdr:row>
      <xdr:rowOff>76200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86360</xdr:rowOff>
    </xdr:from>
    <xdr:ext cx="736600" cy="251460"/>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94436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44</xdr:row>
      <xdr:rowOff>140970</xdr:rowOff>
    </xdr:from>
    <xdr:to>
      <xdr:col>72</xdr:col>
      <xdr:colOff>203200</xdr:colOff>
      <xdr:row>45</xdr:row>
      <xdr:rowOff>26035</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7684770"/>
          <a:ext cx="8890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146050</xdr:rowOff>
    </xdr:from>
    <xdr:to>
      <xdr:col>73</xdr:col>
      <xdr:colOff>44450</xdr:colOff>
      <xdr:row>42</xdr:row>
      <xdr:rowOff>76200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86360</xdr:rowOff>
    </xdr:from>
    <xdr:ext cx="762000" cy="251460"/>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944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45</xdr:row>
      <xdr:rowOff>26035</xdr:rowOff>
    </xdr:from>
    <xdr:to>
      <xdr:col>68</xdr:col>
      <xdr:colOff>152400</xdr:colOff>
      <xdr:row>45</xdr:row>
      <xdr:rowOff>41910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7741285"/>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170180</xdr:rowOff>
    </xdr:from>
    <xdr:to>
      <xdr:col>68</xdr:col>
      <xdr:colOff>203200</xdr:colOff>
      <xdr:row>42</xdr:row>
      <xdr:rowOff>100330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110490</xdr:rowOff>
    </xdr:from>
    <xdr:ext cx="762000" cy="250190"/>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96849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42</xdr:row>
      <xdr:rowOff>38735</xdr:rowOff>
    </xdr:from>
    <xdr:to>
      <xdr:col>64</xdr:col>
      <xdr:colOff>152400</xdr:colOff>
      <xdr:row>42</xdr:row>
      <xdr:rowOff>140335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7239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150495</xdr:rowOff>
    </xdr:from>
    <xdr:ext cx="762000" cy="259080"/>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70084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130810</xdr:rowOff>
    </xdr:from>
    <xdr:ext cx="762000" cy="259080"/>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130810</xdr:rowOff>
    </xdr:from>
    <xdr:ext cx="762000" cy="259080"/>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196850</xdr:colOff>
      <xdr:row>47</xdr:row>
      <xdr:rowOff>130810</xdr:rowOff>
    </xdr:from>
    <xdr:ext cx="762000" cy="259080"/>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130810</xdr:rowOff>
    </xdr:from>
    <xdr:ext cx="762000" cy="259080"/>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130810</xdr:rowOff>
    </xdr:from>
    <xdr:ext cx="762000" cy="259080"/>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80</xdr:col>
      <xdr:colOff>203200</xdr:colOff>
      <xdr:row>43</xdr:row>
      <xdr:rowOff>140970</xdr:rowOff>
    </xdr:from>
    <xdr:to>
      <xdr:col>81</xdr:col>
      <xdr:colOff>95250</xdr:colOff>
      <xdr:row>44</xdr:row>
      <xdr:rowOff>71120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113030</xdr:rowOff>
    </xdr:from>
    <xdr:ext cx="762000" cy="259080"/>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74853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44</xdr:row>
      <xdr:rowOff>26035</xdr:rowOff>
    </xdr:from>
    <xdr:to>
      <xdr:col>77</xdr:col>
      <xdr:colOff>95250</xdr:colOff>
      <xdr:row>44</xdr:row>
      <xdr:rowOff>127635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756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112395</xdr:rowOff>
    </xdr:from>
    <xdr:ext cx="736600" cy="24828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7656195"/>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44</xdr:row>
      <xdr:rowOff>90170</xdr:rowOff>
    </xdr:from>
    <xdr:to>
      <xdr:col>73</xdr:col>
      <xdr:colOff>44450</xdr:colOff>
      <xdr:row>45</xdr:row>
      <xdr:rowOff>20320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763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45</xdr:row>
      <xdr:rowOff>5080</xdr:rowOff>
    </xdr:from>
    <xdr:ext cx="762000" cy="259080"/>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77203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44</xdr:row>
      <xdr:rowOff>146685</xdr:rowOff>
    </xdr:from>
    <xdr:to>
      <xdr:col>68</xdr:col>
      <xdr:colOff>203200</xdr:colOff>
      <xdr:row>45</xdr:row>
      <xdr:rowOff>76835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769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45</xdr:row>
      <xdr:rowOff>61595</xdr:rowOff>
    </xdr:from>
    <xdr:ext cx="762000" cy="259080"/>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7776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44</xdr:row>
      <xdr:rowOff>162560</xdr:rowOff>
    </xdr:from>
    <xdr:to>
      <xdr:col>64</xdr:col>
      <xdr:colOff>152400</xdr:colOff>
      <xdr:row>45</xdr:row>
      <xdr:rowOff>92710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770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77470</xdr:rowOff>
    </xdr:from>
    <xdr:ext cx="762000" cy="248920"/>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779272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14.6</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25400</xdr:rowOff>
    </xdr:from>
    <xdr:ext cx="1438910" cy="3092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38935" cy="35877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55" y="1543050"/>
          <a:ext cx="163893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[37.0%]</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24/31</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73.8</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地方債現在高及び公営企業債等繰入見込額の減少により、前年度より10.1%減少した。</a:t>
          </a:r>
        </a:p>
        <a:p>
          <a:r>
            <a:rPr kumimoji="1" lang="ja-JP" altLang="en-US" sz="1300">
              <a:latin typeface="ＭＳ Ｐゴシック"/>
              <a:ea typeface="ＭＳ Ｐゴシック"/>
            </a:rPr>
            <a:t>　類似団体の平均を下回っている状況であり、引き続き投資的事業の抑制・平準化に取り組む一方、基金積立により充当可能基金残高を増加させ、将来負担の軽減を図る。</a:t>
          </a:r>
        </a:p>
      </xdr:txBody>
    </xdr:sp>
    <xdr:clientData/>
  </xdr:twoCellAnchor>
  <xdr:oneCellAnchor>
    <xdr:from>
      <xdr:col>61</xdr:col>
      <xdr:colOff>6350</xdr:colOff>
      <xdr:row>10</xdr:row>
      <xdr:rowOff>63500</xdr:rowOff>
    </xdr:from>
    <xdr:ext cx="298450" cy="217170"/>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124460</xdr:rowOff>
    </xdr:from>
    <xdr:ext cx="762000" cy="259080"/>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36195</xdr:rowOff>
    </xdr:from>
    <xdr:to>
      <xdr:col>85</xdr:col>
      <xdr:colOff>95250</xdr:colOff>
      <xdr:row>23</xdr:row>
      <xdr:rowOff>36195</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97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65405</xdr:rowOff>
    </xdr:from>
    <xdr:ext cx="762000" cy="24955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373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20</xdr:row>
      <xdr:rowOff>147955</xdr:rowOff>
    </xdr:from>
    <xdr:to>
      <xdr:col>85</xdr:col>
      <xdr:colOff>95250</xdr:colOff>
      <xdr:row>20</xdr:row>
      <xdr:rowOff>147955</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57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6350</xdr:rowOff>
    </xdr:from>
    <xdr:ext cx="762000" cy="251460"/>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4353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17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118110</xdr:rowOff>
    </xdr:from>
    <xdr:ext cx="762000" cy="259080"/>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16</xdr:row>
      <xdr:rowOff>29845</xdr:rowOff>
    </xdr:from>
    <xdr:to>
      <xdr:col>85</xdr:col>
      <xdr:colOff>95250</xdr:colOff>
      <xdr:row>16</xdr:row>
      <xdr:rowOff>29845</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77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59055</xdr:rowOff>
    </xdr:from>
    <xdr:ext cx="762000" cy="259080"/>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63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141605</xdr:rowOff>
    </xdr:from>
    <xdr:to>
      <xdr:col>85</xdr:col>
      <xdr:colOff>95250</xdr:colOff>
      <xdr:row>13</xdr:row>
      <xdr:rowOff>141605</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7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170815</xdr:rowOff>
    </xdr:from>
    <xdr:ext cx="762000" cy="2584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22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141605</xdr:rowOff>
    </xdr:from>
    <xdr:to>
      <xdr:col>81</xdr:col>
      <xdr:colOff>44450</xdr:colOff>
      <xdr:row>22</xdr:row>
      <xdr:rowOff>58420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70455"/>
          <a:ext cx="0" cy="145986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30480</xdr:rowOff>
    </xdr:from>
    <xdr:ext cx="762000" cy="250190"/>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80238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72.6</a:t>
          </a:r>
          <a:endParaRPr kumimoji="1" lang="ja-JP" altLang="en-US" sz="1000" b="1">
            <a:latin typeface="ＭＳ Ｐゴシック"/>
            <a:ea typeface="ＭＳ Ｐゴシック"/>
          </a:endParaRPr>
        </a:p>
      </xdr:txBody>
    </xdr:sp>
    <xdr:clientData/>
  </xdr:oneCellAnchor>
  <xdr:twoCellAnchor>
    <xdr:from>
      <xdr:col>80</xdr:col>
      <xdr:colOff>165100</xdr:colOff>
      <xdr:row>22</xdr:row>
      <xdr:rowOff>58420</xdr:rowOff>
    </xdr:from>
    <xdr:to>
      <xdr:col>81</xdr:col>
      <xdr:colOff>133350</xdr:colOff>
      <xdr:row>22</xdr:row>
      <xdr:rowOff>58420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8303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6350</xdr:rowOff>
    </xdr:from>
    <xdr:ext cx="762000" cy="251460"/>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637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141605</xdr:rowOff>
    </xdr:from>
    <xdr:to>
      <xdr:col>81</xdr:col>
      <xdr:colOff>133350</xdr:colOff>
      <xdr:row>13</xdr:row>
      <xdr:rowOff>141605</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70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29210</xdr:rowOff>
    </xdr:from>
    <xdr:to>
      <xdr:col>81</xdr:col>
      <xdr:colOff>44450</xdr:colOff>
      <xdr:row>19</xdr:row>
      <xdr:rowOff>60325</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3115310"/>
          <a:ext cx="838200" cy="202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120650</xdr:rowOff>
    </xdr:from>
    <xdr:ext cx="762000" cy="251460"/>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17805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13</xdr:row>
      <xdr:rowOff>90805</xdr:rowOff>
    </xdr:from>
    <xdr:to>
      <xdr:col>81</xdr:col>
      <xdr:colOff>95250</xdr:colOff>
      <xdr:row>14</xdr:row>
      <xdr:rowOff>20955</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60325</xdr:rowOff>
    </xdr:from>
    <xdr:to>
      <xdr:col>77</xdr:col>
      <xdr:colOff>44450</xdr:colOff>
      <xdr:row>20</xdr:row>
      <xdr:rowOff>93980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3317875"/>
          <a:ext cx="889000" cy="205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90805</xdr:rowOff>
    </xdr:from>
    <xdr:to>
      <xdr:col>77</xdr:col>
      <xdr:colOff>95250</xdr:colOff>
      <xdr:row>14</xdr:row>
      <xdr:rowOff>20955</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31115</xdr:rowOff>
    </xdr:from>
    <xdr:ext cx="736600" cy="24955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088515"/>
          <a:ext cx="736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20</xdr:row>
      <xdr:rowOff>93980</xdr:rowOff>
    </xdr:from>
    <xdr:to>
      <xdr:col>72</xdr:col>
      <xdr:colOff>203200</xdr:colOff>
      <xdr:row>22</xdr:row>
      <xdr:rowOff>2540</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3522980"/>
          <a:ext cx="889000" cy="2514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90805</xdr:rowOff>
    </xdr:from>
    <xdr:to>
      <xdr:col>73</xdr:col>
      <xdr:colOff>44450</xdr:colOff>
      <xdr:row>14</xdr:row>
      <xdr:rowOff>20955</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31115</xdr:rowOff>
    </xdr:from>
    <xdr:ext cx="762000" cy="24955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08851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22</xdr:row>
      <xdr:rowOff>2540</xdr:rowOff>
    </xdr:from>
    <xdr:to>
      <xdr:col>68</xdr:col>
      <xdr:colOff>152400</xdr:colOff>
      <xdr:row>22</xdr:row>
      <xdr:rowOff>86995</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3774440"/>
          <a:ext cx="889000" cy="84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17780</xdr:rowOff>
    </xdr:from>
    <xdr:to>
      <xdr:col>68</xdr:col>
      <xdr:colOff>203200</xdr:colOff>
      <xdr:row>15</xdr:row>
      <xdr:rowOff>119380</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58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129540</xdr:rowOff>
    </xdr:from>
    <xdr:ext cx="762000" cy="259080"/>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3583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17</xdr:row>
      <xdr:rowOff>116840</xdr:rowOff>
    </xdr:from>
    <xdr:to>
      <xdr:col>64</xdr:col>
      <xdr:colOff>152400</xdr:colOff>
      <xdr:row>18</xdr:row>
      <xdr:rowOff>46990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303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57150</xdr:rowOff>
    </xdr:from>
    <xdr:ext cx="762000" cy="259080"/>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8003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35.4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92710</xdr:rowOff>
    </xdr:from>
    <xdr:ext cx="762000" cy="259080"/>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92710</xdr:rowOff>
    </xdr:from>
    <xdr:ext cx="762000" cy="259080"/>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196850</xdr:colOff>
      <xdr:row>25</xdr:row>
      <xdr:rowOff>92710</xdr:rowOff>
    </xdr:from>
    <xdr:ext cx="762000" cy="259080"/>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92710</xdr:rowOff>
    </xdr:from>
    <xdr:ext cx="762000" cy="259080"/>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92710</xdr:rowOff>
    </xdr:from>
    <xdr:ext cx="762000" cy="259080"/>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80</xdr:col>
      <xdr:colOff>203200</xdr:colOff>
      <xdr:row>17</xdr:row>
      <xdr:rowOff>149225</xdr:rowOff>
    </xdr:from>
    <xdr:to>
      <xdr:col>81</xdr:col>
      <xdr:colOff>95250</xdr:colOff>
      <xdr:row>18</xdr:row>
      <xdr:rowOff>79375</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306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121285</xdr:rowOff>
    </xdr:from>
    <xdr:ext cx="762000" cy="25082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303593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37.0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19</xdr:row>
      <xdr:rowOff>9525</xdr:rowOff>
    </xdr:from>
    <xdr:to>
      <xdr:col>77</xdr:col>
      <xdr:colOff>95250</xdr:colOff>
      <xdr:row>19</xdr:row>
      <xdr:rowOff>111125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326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95885</xdr:rowOff>
    </xdr:from>
    <xdr:ext cx="736600" cy="259080"/>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335343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47.1</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20</xdr:row>
      <xdr:rowOff>43180</xdr:rowOff>
    </xdr:from>
    <xdr:to>
      <xdr:col>73</xdr:col>
      <xdr:colOff>44450</xdr:colOff>
      <xdr:row>20</xdr:row>
      <xdr:rowOff>144780</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347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129540</xdr:rowOff>
    </xdr:from>
    <xdr:ext cx="762000" cy="259080"/>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3558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57.3</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21</xdr:row>
      <xdr:rowOff>123190</xdr:rowOff>
    </xdr:from>
    <xdr:to>
      <xdr:col>68</xdr:col>
      <xdr:colOff>203200</xdr:colOff>
      <xdr:row>22</xdr:row>
      <xdr:rowOff>53340</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372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22</xdr:row>
      <xdr:rowOff>38100</xdr:rowOff>
    </xdr:from>
    <xdr:ext cx="762000" cy="259080"/>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3810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69.8</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22</xdr:row>
      <xdr:rowOff>36195</xdr:rowOff>
    </xdr:from>
    <xdr:to>
      <xdr:col>64</xdr:col>
      <xdr:colOff>152400</xdr:colOff>
      <xdr:row>22</xdr:row>
      <xdr:rowOff>137795</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380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122555</xdr:rowOff>
    </xdr:from>
    <xdr:ext cx="762000" cy="24955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8944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74.0</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17,164
16,585
646.20
16,406,892
16,073,488
257,684
9,498,610
12,364,061</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12.2
37.0</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R05  Ⅳ</a:t>
          </a:r>
          <a:r>
            <a:rPr kumimoji="1" lang="ja-JP" altLang="en-US" sz="1100" b="1">
              <a:solidFill>
                <a:srgbClr val="000000"/>
              </a:solidFill>
              <a:latin typeface="ＭＳ ゴシック"/>
              <a:ea typeface="ＭＳ ゴシック"/>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84285" cy="251460"/>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842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34405" cy="248920"/>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344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19440" cy="259080"/>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194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72720" cy="259080"/>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727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20/31</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25.5</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人事院勧告を踏まえた給与引き上げ等による人件費決算額の増により、前年度より0.5%増加し比率は類似団体平均を上回った。</a:t>
          </a:r>
        </a:p>
        <a:p>
          <a:r>
            <a:rPr kumimoji="1" lang="ja-JP" altLang="en-US" sz="1300">
              <a:latin typeface="ＭＳ Ｐゴシック"/>
              <a:ea typeface="ＭＳ Ｐゴシック"/>
            </a:rPr>
            <a:t>　常備消防を直営していることや、町面積が中国地方一広く、支所を配置していることから職員数が多い。</a:t>
          </a:r>
        </a:p>
        <a:p>
          <a:r>
            <a:rPr kumimoji="1" lang="ja-JP" altLang="en-US" sz="1300">
              <a:latin typeface="ＭＳ Ｐゴシック"/>
              <a:ea typeface="ＭＳ Ｐゴシック"/>
            </a:rPr>
            <a:t>　今後も第４次北広島町行政改革大綱に基づき、定員の適正化や時間外勤務の削減に取り組み、人件費の削減に努める。</a:t>
          </a:r>
        </a:p>
        <a:p>
          <a:endParaRPr kumimoji="1" lang="ja-JP" altLang="en-US" sz="1300">
            <a:latin typeface="ＭＳ Ｐゴシック"/>
            <a:ea typeface="ＭＳ Ｐゴシック"/>
          </a:endParaRPr>
        </a:p>
      </xdr:txBody>
    </xdr:sp>
    <xdr:clientData/>
  </xdr:twoCellAnchor>
  <xdr:oneCellAnchor>
    <xdr:from>
      <xdr:col>3</xdr:col>
      <xdr:colOff>123825</xdr:colOff>
      <xdr:row>29</xdr:row>
      <xdr:rowOff>107950</xdr:rowOff>
    </xdr:from>
    <xdr:ext cx="286385" cy="225425"/>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863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495935" cy="250190"/>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99060</xdr:rowOff>
    </xdr:from>
    <xdr:ext cx="495935" cy="250190"/>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156210</xdr:rowOff>
    </xdr:from>
    <xdr:ext cx="495935" cy="250190"/>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41910</xdr:rowOff>
    </xdr:from>
    <xdr:ext cx="495935" cy="250190"/>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99060</xdr:rowOff>
    </xdr:from>
    <xdr:ext cx="495935" cy="250190"/>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495935" cy="250190"/>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145415</xdr:rowOff>
    </xdr:from>
    <xdr:to>
      <xdr:col>24</xdr:col>
      <xdr:colOff>25400</xdr:colOff>
      <xdr:row>41</xdr:row>
      <xdr:rowOff>19685</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74715"/>
          <a:ext cx="0" cy="10744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163195</xdr:rowOff>
    </xdr:from>
    <xdr:ext cx="762000" cy="259080"/>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211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38.9</a:t>
          </a:r>
          <a:endParaRPr kumimoji="1" lang="ja-JP" altLang="en-US" sz="1000" b="1">
            <a:latin typeface="ＭＳ Ｐゴシック"/>
            <a:ea typeface="ＭＳ Ｐゴシック"/>
          </a:endParaRPr>
        </a:p>
      </xdr:txBody>
    </xdr:sp>
    <xdr:clientData/>
  </xdr:oneCellAnchor>
  <xdr:twoCellAnchor>
    <xdr:from>
      <xdr:col>23</xdr:col>
      <xdr:colOff>136525</xdr:colOff>
      <xdr:row>41</xdr:row>
      <xdr:rowOff>19685</xdr:rowOff>
    </xdr:from>
    <xdr:to>
      <xdr:col>24</xdr:col>
      <xdr:colOff>114300</xdr:colOff>
      <xdr:row>41</xdr:row>
      <xdr:rowOff>19685</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491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60325</xdr:rowOff>
    </xdr:from>
    <xdr:ext cx="762000" cy="259080"/>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181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15.4</a:t>
          </a:r>
          <a:endParaRPr kumimoji="1" lang="ja-JP" altLang="en-US" sz="1000" b="1">
            <a:latin typeface="ＭＳ Ｐゴシック"/>
            <a:ea typeface="ＭＳ Ｐゴシック"/>
          </a:endParaRPr>
        </a:p>
      </xdr:txBody>
    </xdr:sp>
    <xdr:clientData/>
  </xdr:oneCellAnchor>
  <xdr:twoCellAnchor>
    <xdr:from>
      <xdr:col>23</xdr:col>
      <xdr:colOff>136525</xdr:colOff>
      <xdr:row>34</xdr:row>
      <xdr:rowOff>145415</xdr:rowOff>
    </xdr:from>
    <xdr:to>
      <xdr:col>24</xdr:col>
      <xdr:colOff>114300</xdr:colOff>
      <xdr:row>34</xdr:row>
      <xdr:rowOff>145415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747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6350</xdr:rowOff>
    </xdr:from>
    <xdr:to>
      <xdr:col>24</xdr:col>
      <xdr:colOff>25400</xdr:colOff>
      <xdr:row>37</xdr:row>
      <xdr:rowOff>29210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50000"/>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143510</xdr:rowOff>
    </xdr:from>
    <xdr:ext cx="762000" cy="251460"/>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4426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23.6</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36</xdr:row>
      <xdr:rowOff>126365</xdr:rowOff>
    </xdr:from>
    <xdr:to>
      <xdr:col>24</xdr:col>
      <xdr:colOff>76200</xdr:colOff>
      <xdr:row>37</xdr:row>
      <xdr:rowOff>56515</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29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109220</xdr:rowOff>
    </xdr:from>
    <xdr:to>
      <xdr:col>19</xdr:col>
      <xdr:colOff>187325</xdr:colOff>
      <xdr:row>37</xdr:row>
      <xdr:rowOff>6350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8142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117475</xdr:rowOff>
    </xdr:from>
    <xdr:to>
      <xdr:col>20</xdr:col>
      <xdr:colOff>38100</xdr:colOff>
      <xdr:row>37</xdr:row>
      <xdr:rowOff>47625</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8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57785</xdr:rowOff>
    </xdr:from>
    <xdr:ext cx="724535" cy="259080"/>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58535"/>
          <a:ext cx="724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23.4</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36</xdr:row>
      <xdr:rowOff>109220</xdr:rowOff>
    </xdr:from>
    <xdr:to>
      <xdr:col>15</xdr:col>
      <xdr:colOff>98425</xdr:colOff>
      <xdr:row>37</xdr:row>
      <xdr:rowOff>29210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281420"/>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62230</xdr:rowOff>
    </xdr:from>
    <xdr:to>
      <xdr:col>15</xdr:col>
      <xdr:colOff>149225</xdr:colOff>
      <xdr:row>36</xdr:row>
      <xdr:rowOff>163830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3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148590</xdr:rowOff>
    </xdr:from>
    <xdr:ext cx="762000" cy="259080"/>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320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37</xdr:row>
      <xdr:rowOff>29210</xdr:rowOff>
    </xdr:from>
    <xdr:to>
      <xdr:col>11</xdr:col>
      <xdr:colOff>9525</xdr:colOff>
      <xdr:row>37</xdr:row>
      <xdr:rowOff>60960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7286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107950</xdr:rowOff>
    </xdr:from>
    <xdr:to>
      <xdr:col>11</xdr:col>
      <xdr:colOff>60325</xdr:colOff>
      <xdr:row>37</xdr:row>
      <xdr:rowOff>38100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48260</xdr:rowOff>
    </xdr:from>
    <xdr:ext cx="749935" cy="259080"/>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4901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36</xdr:row>
      <xdr:rowOff>71755</xdr:rowOff>
    </xdr:from>
    <xdr:to>
      <xdr:col>6</xdr:col>
      <xdr:colOff>171450</xdr:colOff>
      <xdr:row>37</xdr:row>
      <xdr:rowOff>1905</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12065</xdr:rowOff>
    </xdr:from>
    <xdr:ext cx="749935" cy="259080"/>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12815"/>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62000" cy="259080"/>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62000" cy="259080"/>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49935" cy="259080"/>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6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193675</xdr:colOff>
      <xdr:row>44</xdr:row>
      <xdr:rowOff>10160</xdr:rowOff>
    </xdr:from>
    <xdr:ext cx="762000" cy="259080"/>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62000" cy="259080"/>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174625</xdr:colOff>
      <xdr:row>36</xdr:row>
      <xdr:rowOff>149225</xdr:rowOff>
    </xdr:from>
    <xdr:to>
      <xdr:col>24</xdr:col>
      <xdr:colOff>76200</xdr:colOff>
      <xdr:row>37</xdr:row>
      <xdr:rowOff>79375</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2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121285</xdr:rowOff>
    </xdr:from>
    <xdr:ext cx="762000" cy="25082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29348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24.1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36</xdr:row>
      <xdr:rowOff>126365</xdr:rowOff>
    </xdr:from>
    <xdr:to>
      <xdr:col>20</xdr:col>
      <xdr:colOff>38100</xdr:colOff>
      <xdr:row>37</xdr:row>
      <xdr:rowOff>56515</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9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41275</xdr:rowOff>
    </xdr:from>
    <xdr:ext cx="724535" cy="25082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384925"/>
          <a:ext cx="7245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36</xdr:row>
      <xdr:rowOff>57785</xdr:rowOff>
    </xdr:from>
    <xdr:to>
      <xdr:col>15</xdr:col>
      <xdr:colOff>149225</xdr:colOff>
      <xdr:row>36</xdr:row>
      <xdr:rowOff>159385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2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169545</xdr:rowOff>
    </xdr:from>
    <xdr:ext cx="762000" cy="24828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9884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36</xdr:row>
      <xdr:rowOff>149225</xdr:rowOff>
    </xdr:from>
    <xdr:to>
      <xdr:col>11</xdr:col>
      <xdr:colOff>60325</xdr:colOff>
      <xdr:row>37</xdr:row>
      <xdr:rowOff>79375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2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64135</xdr:rowOff>
    </xdr:from>
    <xdr:ext cx="749935" cy="25082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07785"/>
          <a:ext cx="7499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24.1</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37</xdr:row>
      <xdr:rowOff>10160</xdr:rowOff>
    </xdr:from>
    <xdr:to>
      <xdr:col>6</xdr:col>
      <xdr:colOff>171450</xdr:colOff>
      <xdr:row>37</xdr:row>
      <xdr:rowOff>111760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5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96520</xdr:rowOff>
    </xdr:from>
    <xdr:ext cx="749935" cy="259080"/>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4017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24.8</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11/31</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類似団体の平均よりやや低い数値で推移しているが、基幹系業務のクラウド化による総務費の高止まり等の影響もあり、横ばいの状況が続いている。</a:t>
          </a:r>
        </a:p>
        <a:p>
          <a:r>
            <a:rPr kumimoji="1" lang="ja-JP" altLang="en-US" sz="1300">
              <a:latin typeface="ＭＳ Ｐゴシック"/>
              <a:ea typeface="ＭＳ Ｐゴシック"/>
            </a:rPr>
            <a:t>　全国平均・県平均と比して数値は低い状況であるが、引き続き事務費等の削減に努める。</a:t>
          </a:r>
        </a:p>
      </xdr:txBody>
    </xdr:sp>
    <xdr:clientData/>
  </xdr:twoCellAnchor>
  <xdr:oneCellAnchor>
    <xdr:from>
      <xdr:col>62</xdr:col>
      <xdr:colOff>6350</xdr:colOff>
      <xdr:row>9</xdr:row>
      <xdr:rowOff>107950</xdr:rowOff>
    </xdr:from>
    <xdr:ext cx="286385" cy="225425"/>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863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495935" cy="250190"/>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99060</xdr:rowOff>
    </xdr:from>
    <xdr:ext cx="495935" cy="250190"/>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1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156210</xdr:rowOff>
    </xdr:from>
    <xdr:ext cx="495935" cy="250190"/>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41910</xdr:rowOff>
    </xdr:from>
    <xdr:ext cx="495935" cy="250190"/>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1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99060</xdr:rowOff>
    </xdr:from>
    <xdr:ext cx="495935" cy="250190"/>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156210</xdr:rowOff>
    </xdr:from>
    <xdr:ext cx="495935" cy="250190"/>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1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41910</xdr:rowOff>
    </xdr:from>
    <xdr:ext cx="495935" cy="250190"/>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99060</xdr:rowOff>
    </xdr:from>
    <xdr:ext cx="495935" cy="250190"/>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1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495935" cy="250190"/>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50800</xdr:rowOff>
    </xdr:from>
    <xdr:to>
      <xdr:col>82</xdr:col>
      <xdr:colOff>107950</xdr:colOff>
      <xdr:row>21</xdr:row>
      <xdr:rowOff>31750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79650"/>
          <a:ext cx="0" cy="13525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3810</xdr:rowOff>
    </xdr:from>
    <xdr:ext cx="762000" cy="259080"/>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04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24.8</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31750</xdr:rowOff>
    </xdr:from>
    <xdr:to>
      <xdr:col>82</xdr:col>
      <xdr:colOff>196850</xdr:colOff>
      <xdr:row>21</xdr:row>
      <xdr:rowOff>31750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32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137160</xdr:rowOff>
    </xdr:from>
    <xdr:ext cx="762000" cy="259080"/>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231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10.6</a:t>
          </a:r>
          <a:endParaRPr kumimoji="1" lang="ja-JP" altLang="en-US" sz="1000" b="1">
            <a:latin typeface="ＭＳ Ｐゴシック"/>
            <a:ea typeface="ＭＳ Ｐゴシック"/>
          </a:endParaRPr>
        </a:p>
      </xdr:txBody>
    </xdr:sp>
    <xdr:clientData/>
  </xdr:oneCellAnchor>
  <xdr:twoCellAnchor>
    <xdr:from>
      <xdr:col>82</xdr:col>
      <xdr:colOff>19050</xdr:colOff>
      <xdr:row>13</xdr:row>
      <xdr:rowOff>50800</xdr:rowOff>
    </xdr:from>
    <xdr:to>
      <xdr:col>82</xdr:col>
      <xdr:colOff>196850</xdr:colOff>
      <xdr:row>13</xdr:row>
      <xdr:rowOff>50800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796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88900</xdr:rowOff>
    </xdr:from>
    <xdr:to>
      <xdr:col>82</xdr:col>
      <xdr:colOff>107950</xdr:colOff>
      <xdr:row>14</xdr:row>
      <xdr:rowOff>127000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489200"/>
          <a:ext cx="8382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48260</xdr:rowOff>
    </xdr:from>
    <xdr:ext cx="762000" cy="259080"/>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62001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15.0</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15</xdr:row>
      <xdr:rowOff>76200</xdr:rowOff>
    </xdr:from>
    <xdr:to>
      <xdr:col>82</xdr:col>
      <xdr:colOff>158750</xdr:colOff>
      <xdr:row>16</xdr:row>
      <xdr:rowOff>6350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64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69850</xdr:rowOff>
    </xdr:from>
    <xdr:to>
      <xdr:col>78</xdr:col>
      <xdr:colOff>69850</xdr:colOff>
      <xdr:row>14</xdr:row>
      <xdr:rowOff>88900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47015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38100</xdr:rowOff>
    </xdr:from>
    <xdr:to>
      <xdr:col>78</xdr:col>
      <xdr:colOff>120650</xdr:colOff>
      <xdr:row>15</xdr:row>
      <xdr:rowOff>139700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60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124460</xdr:rowOff>
    </xdr:from>
    <xdr:ext cx="736600" cy="259080"/>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962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14.6</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14</xdr:row>
      <xdr:rowOff>69850</xdr:rowOff>
    </xdr:from>
    <xdr:to>
      <xdr:col>73</xdr:col>
      <xdr:colOff>180975</xdr:colOff>
      <xdr:row>14</xdr:row>
      <xdr:rowOff>127000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47015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114300</xdr:rowOff>
    </xdr:from>
    <xdr:to>
      <xdr:col>74</xdr:col>
      <xdr:colOff>31750</xdr:colOff>
      <xdr:row>15</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29210</xdr:rowOff>
    </xdr:from>
    <xdr:ext cx="762000" cy="251460"/>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600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14</xdr:row>
      <xdr:rowOff>127000</xdr:rowOff>
    </xdr:from>
    <xdr:to>
      <xdr:col>69</xdr:col>
      <xdr:colOff>92075</xdr:colOff>
      <xdr:row>14</xdr:row>
      <xdr:rowOff>146050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52730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114300</xdr:rowOff>
    </xdr:from>
    <xdr:to>
      <xdr:col>69</xdr:col>
      <xdr:colOff>142875</xdr:colOff>
      <xdr:row>15</xdr:row>
      <xdr:rowOff>44450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29210</xdr:rowOff>
    </xdr:from>
    <xdr:ext cx="749935" cy="251460"/>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600960"/>
          <a:ext cx="7499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14</xdr:row>
      <xdr:rowOff>123825</xdr:rowOff>
    </xdr:from>
    <xdr:to>
      <xdr:col>65</xdr:col>
      <xdr:colOff>53975</xdr:colOff>
      <xdr:row>15</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524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38735</xdr:rowOff>
    </xdr:from>
    <xdr:ext cx="762000" cy="259080"/>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6104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62000" cy="259080"/>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49935" cy="259080"/>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6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49935" cy="259080"/>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6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2000" cy="259080"/>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187325</xdr:colOff>
      <xdr:row>24</xdr:row>
      <xdr:rowOff>10160</xdr:rowOff>
    </xdr:from>
    <xdr:ext cx="749935" cy="259080"/>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6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14</xdr:row>
      <xdr:rowOff>76200</xdr:rowOff>
    </xdr:from>
    <xdr:to>
      <xdr:col>82</xdr:col>
      <xdr:colOff>158750</xdr:colOff>
      <xdr:row>15</xdr:row>
      <xdr:rowOff>6350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92710</xdr:rowOff>
    </xdr:from>
    <xdr:ext cx="762000" cy="259080"/>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321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14</xdr:row>
      <xdr:rowOff>38100</xdr:rowOff>
    </xdr:from>
    <xdr:to>
      <xdr:col>78</xdr:col>
      <xdr:colOff>120650</xdr:colOff>
      <xdr:row>14</xdr:row>
      <xdr:rowOff>139700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149860</xdr:rowOff>
    </xdr:from>
    <xdr:ext cx="736600" cy="259080"/>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2072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12.8</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14</xdr:row>
      <xdr:rowOff>19050</xdr:rowOff>
    </xdr:from>
    <xdr:to>
      <xdr:col>74</xdr:col>
      <xdr:colOff>31750</xdr:colOff>
      <xdr:row>14</xdr:row>
      <xdr:rowOff>120650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41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130810</xdr:rowOff>
    </xdr:from>
    <xdr:ext cx="762000" cy="259080"/>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1882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12.6</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14</xdr:row>
      <xdr:rowOff>76200</xdr:rowOff>
    </xdr:from>
    <xdr:to>
      <xdr:col>69</xdr:col>
      <xdr:colOff>142875</xdr:colOff>
      <xdr:row>15</xdr:row>
      <xdr:rowOff>6350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16510</xdr:rowOff>
    </xdr:from>
    <xdr:ext cx="749935" cy="259080"/>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24536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14</xdr:row>
      <xdr:rowOff>95250</xdr:rowOff>
    </xdr:from>
    <xdr:to>
      <xdr:col>65</xdr:col>
      <xdr:colOff>53975</xdr:colOff>
      <xdr:row>15</xdr:row>
      <xdr:rowOff>25400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49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35560</xdr:rowOff>
    </xdr:from>
    <xdr:ext cx="762000" cy="259080"/>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26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22/31</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12.7</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子育て支援対策等による扶助費決算額の増により、前年度より0.5%増加し比率は類似団体平均を上回った。</a:t>
          </a:r>
        </a:p>
        <a:p>
          <a:r>
            <a:rPr kumimoji="1" lang="ja-JP" altLang="en-US" sz="1300">
              <a:latin typeface="ＭＳ Ｐゴシック"/>
              <a:ea typeface="ＭＳ Ｐゴシック"/>
            </a:rPr>
            <a:t>　今後も必要性を検討し、見直しを進めながら効果的な事業の推進に努める。</a:t>
          </a:r>
        </a:p>
        <a:p>
          <a:endParaRPr kumimoji="1" lang="ja-JP" altLang="en-US" sz="1300">
            <a:latin typeface="ＭＳ Ｐゴシック"/>
            <a:ea typeface="ＭＳ Ｐゴシック"/>
          </a:endParaRPr>
        </a:p>
      </xdr:txBody>
    </xdr:sp>
    <xdr:clientData/>
  </xdr:twoCellAnchor>
  <xdr:oneCellAnchor>
    <xdr:from>
      <xdr:col>3</xdr:col>
      <xdr:colOff>123825</xdr:colOff>
      <xdr:row>49</xdr:row>
      <xdr:rowOff>107950</xdr:rowOff>
    </xdr:from>
    <xdr:ext cx="286385" cy="22542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863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495935" cy="250190"/>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161925</xdr:colOff>
      <xdr:row>62</xdr:row>
      <xdr:rowOff>29210</xdr:rowOff>
    </xdr:from>
    <xdr:to>
      <xdr:col>26</xdr:col>
      <xdr:colOff>184150</xdr:colOff>
      <xdr:row>62</xdr:row>
      <xdr:rowOff>29210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58420</xdr:rowOff>
    </xdr:from>
    <xdr:ext cx="495935" cy="259080"/>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870"/>
          <a:ext cx="495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161925</xdr:colOff>
      <xdr:row>60</xdr:row>
      <xdr:rowOff>45085</xdr:rowOff>
    </xdr:from>
    <xdr:to>
      <xdr:col>26</xdr:col>
      <xdr:colOff>184150</xdr:colOff>
      <xdr:row>60</xdr:row>
      <xdr:rowOff>45085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74930</xdr:rowOff>
    </xdr:from>
    <xdr:ext cx="495935" cy="251460"/>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480"/>
          <a:ext cx="4959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58</xdr:row>
      <xdr:rowOff>61595</xdr:rowOff>
    </xdr:from>
    <xdr:to>
      <xdr:col>26</xdr:col>
      <xdr:colOff>184150</xdr:colOff>
      <xdr:row>58</xdr:row>
      <xdr:rowOff>61595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90805</xdr:rowOff>
    </xdr:from>
    <xdr:ext cx="495935" cy="2584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455"/>
          <a:ext cx="4959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dr:col>3</xdr:col>
      <xdr:colOff>161925</xdr:colOff>
      <xdr:row>56</xdr:row>
      <xdr:rowOff>78105</xdr:rowOff>
    </xdr:from>
    <xdr:to>
      <xdr:col>26</xdr:col>
      <xdr:colOff>184150</xdr:colOff>
      <xdr:row>56</xdr:row>
      <xdr:rowOff>78105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107315</xdr:rowOff>
    </xdr:from>
    <xdr:ext cx="495935" cy="259080"/>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7065"/>
          <a:ext cx="495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3</xdr:col>
      <xdr:colOff>161925</xdr:colOff>
      <xdr:row>54</xdr:row>
      <xdr:rowOff>94615</xdr:rowOff>
    </xdr:from>
    <xdr:to>
      <xdr:col>26</xdr:col>
      <xdr:colOff>184150</xdr:colOff>
      <xdr:row>54</xdr:row>
      <xdr:rowOff>94615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123825</xdr:rowOff>
    </xdr:from>
    <xdr:ext cx="495935" cy="24828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675"/>
          <a:ext cx="4959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110490</xdr:rowOff>
    </xdr:from>
    <xdr:to>
      <xdr:col>26</xdr:col>
      <xdr:colOff>184150</xdr:colOff>
      <xdr:row>52</xdr:row>
      <xdr:rowOff>110490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139700</xdr:rowOff>
    </xdr:from>
    <xdr:ext cx="495935" cy="259080"/>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650"/>
          <a:ext cx="495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495935" cy="250190"/>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20955</xdr:rowOff>
    </xdr:from>
    <xdr:to>
      <xdr:col>24</xdr:col>
      <xdr:colOff>25400</xdr:colOff>
      <xdr:row>62</xdr:row>
      <xdr:rowOff>61595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107805"/>
          <a:ext cx="0" cy="15836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33655</xdr:rowOff>
    </xdr:from>
    <xdr:ext cx="762000" cy="2584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635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12.2</a:t>
          </a:r>
          <a:endParaRPr kumimoji="1" lang="ja-JP" altLang="en-US" sz="1000" b="1">
            <a:latin typeface="ＭＳ Ｐゴシック"/>
            <a:ea typeface="ＭＳ Ｐゴシック"/>
          </a:endParaRPr>
        </a:p>
      </xdr:txBody>
    </xdr:sp>
    <xdr:clientData/>
  </xdr:oneCellAnchor>
  <xdr:twoCellAnchor>
    <xdr:from>
      <xdr:col>23</xdr:col>
      <xdr:colOff>136525</xdr:colOff>
      <xdr:row>62</xdr:row>
      <xdr:rowOff>61595</xdr:rowOff>
    </xdr:from>
    <xdr:to>
      <xdr:col>24</xdr:col>
      <xdr:colOff>114300</xdr:colOff>
      <xdr:row>62</xdr:row>
      <xdr:rowOff>61595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914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107315</xdr:rowOff>
    </xdr:from>
    <xdr:ext cx="762000" cy="259080"/>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8512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a:t>
          </a:r>
          <a:endParaRPr kumimoji="1" lang="ja-JP" altLang="en-US" sz="1000" b="1">
            <a:latin typeface="ＭＳ Ｐゴシック"/>
            <a:ea typeface="ＭＳ Ｐゴシック"/>
          </a:endParaRPr>
        </a:p>
      </xdr:txBody>
    </xdr:sp>
    <xdr:clientData/>
  </xdr:oneCellAnchor>
  <xdr:twoCellAnchor>
    <xdr:from>
      <xdr:col>23</xdr:col>
      <xdr:colOff>136525</xdr:colOff>
      <xdr:row>53</xdr:row>
      <xdr:rowOff>20955</xdr:rowOff>
    </xdr:from>
    <xdr:to>
      <xdr:col>24</xdr:col>
      <xdr:colOff>114300</xdr:colOff>
      <xdr:row>53</xdr:row>
      <xdr:rowOff>20955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1078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127000</xdr:rowOff>
    </xdr:from>
    <xdr:to>
      <xdr:col>24</xdr:col>
      <xdr:colOff>25400</xdr:colOff>
      <xdr:row>57</xdr:row>
      <xdr:rowOff>37465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728200"/>
          <a:ext cx="838200" cy="81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60325</xdr:rowOff>
    </xdr:from>
    <xdr:ext cx="762000" cy="259080"/>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49007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56</xdr:row>
      <xdr:rowOff>43815</xdr:rowOff>
    </xdr:from>
    <xdr:to>
      <xdr:col>24</xdr:col>
      <xdr:colOff>76200</xdr:colOff>
      <xdr:row>56</xdr:row>
      <xdr:rowOff>145415</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64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78105</xdr:rowOff>
    </xdr:from>
    <xdr:to>
      <xdr:col>19</xdr:col>
      <xdr:colOff>187325</xdr:colOff>
      <xdr:row>56</xdr:row>
      <xdr:rowOff>127000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679305"/>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149860</xdr:rowOff>
    </xdr:from>
    <xdr:to>
      <xdr:col>20</xdr:col>
      <xdr:colOff>38100</xdr:colOff>
      <xdr:row>56</xdr:row>
      <xdr:rowOff>80010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57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90170</xdr:rowOff>
    </xdr:from>
    <xdr:ext cx="724535" cy="259080"/>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348470"/>
          <a:ext cx="724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56</xdr:row>
      <xdr:rowOff>78105</xdr:rowOff>
    </xdr:from>
    <xdr:to>
      <xdr:col>15</xdr:col>
      <xdr:colOff>98425</xdr:colOff>
      <xdr:row>56</xdr:row>
      <xdr:rowOff>127000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679305"/>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133350</xdr:rowOff>
    </xdr:from>
    <xdr:to>
      <xdr:col>15</xdr:col>
      <xdr:colOff>149225</xdr:colOff>
      <xdr:row>56</xdr:row>
      <xdr:rowOff>63500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73660</xdr:rowOff>
    </xdr:from>
    <xdr:ext cx="762000" cy="259080"/>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33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56</xdr:row>
      <xdr:rowOff>127000</xdr:rowOff>
    </xdr:from>
    <xdr:to>
      <xdr:col>11</xdr:col>
      <xdr:colOff>9525</xdr:colOff>
      <xdr:row>57</xdr:row>
      <xdr:rowOff>135255</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9728200"/>
          <a:ext cx="889000" cy="179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116840</xdr:rowOff>
    </xdr:from>
    <xdr:to>
      <xdr:col>11</xdr:col>
      <xdr:colOff>60325</xdr:colOff>
      <xdr:row>56</xdr:row>
      <xdr:rowOff>46990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54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57150</xdr:rowOff>
    </xdr:from>
    <xdr:ext cx="749935" cy="259080"/>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31545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56</xdr:row>
      <xdr:rowOff>43815</xdr:rowOff>
    </xdr:from>
    <xdr:to>
      <xdr:col>6</xdr:col>
      <xdr:colOff>171450</xdr:colOff>
      <xdr:row>56</xdr:row>
      <xdr:rowOff>145415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64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155575</xdr:rowOff>
    </xdr:from>
    <xdr:ext cx="749935" cy="25082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413875"/>
          <a:ext cx="7499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62000" cy="259080"/>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62000" cy="259080"/>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49935" cy="259080"/>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6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193675</xdr:colOff>
      <xdr:row>64</xdr:row>
      <xdr:rowOff>10160</xdr:rowOff>
    </xdr:from>
    <xdr:ext cx="762000" cy="259080"/>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62000" cy="259080"/>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174625</xdr:colOff>
      <xdr:row>56</xdr:row>
      <xdr:rowOff>158115</xdr:rowOff>
    </xdr:from>
    <xdr:to>
      <xdr:col>24</xdr:col>
      <xdr:colOff>76200</xdr:colOff>
      <xdr:row>57</xdr:row>
      <xdr:rowOff>88265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75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130175</xdr:rowOff>
    </xdr:from>
    <xdr:ext cx="762000" cy="259080"/>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7313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56</xdr:row>
      <xdr:rowOff>76200</xdr:rowOff>
    </xdr:from>
    <xdr:to>
      <xdr:col>20</xdr:col>
      <xdr:colOff>38100</xdr:colOff>
      <xdr:row>57</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162560</xdr:rowOff>
    </xdr:from>
    <xdr:ext cx="724535" cy="259080"/>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763760"/>
          <a:ext cx="724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56</xdr:row>
      <xdr:rowOff>27305</xdr:rowOff>
    </xdr:from>
    <xdr:to>
      <xdr:col>15</xdr:col>
      <xdr:colOff>149225</xdr:colOff>
      <xdr:row>56</xdr:row>
      <xdr:rowOff>128905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628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113665</xdr:rowOff>
    </xdr:from>
    <xdr:ext cx="762000" cy="2584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7148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56</xdr:row>
      <xdr:rowOff>76200</xdr:rowOff>
    </xdr:from>
    <xdr:to>
      <xdr:col>11</xdr:col>
      <xdr:colOff>60325</xdr:colOff>
      <xdr:row>57</xdr:row>
      <xdr:rowOff>6350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162560</xdr:rowOff>
    </xdr:from>
    <xdr:ext cx="749935" cy="259080"/>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76376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57</xdr:row>
      <xdr:rowOff>84455</xdr:rowOff>
    </xdr:from>
    <xdr:to>
      <xdr:col>6</xdr:col>
      <xdr:colOff>171450</xdr:colOff>
      <xdr:row>58</xdr:row>
      <xdr:rowOff>14605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85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170815</xdr:rowOff>
    </xdr:from>
    <xdr:ext cx="749935" cy="2584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943465"/>
          <a:ext cx="7499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26/31</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11.8</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前年度に引き続き類似団体の平均を上回る結果となった。これは町が管理する道路の除雪費（維持補修費）による影響と推察される。</a:t>
          </a:r>
        </a:p>
        <a:p>
          <a:r>
            <a:rPr kumimoji="1" lang="ja-JP" altLang="en-US" sz="1300">
              <a:latin typeface="ＭＳ Ｐゴシック"/>
              <a:ea typeface="ＭＳ Ｐゴシック"/>
            </a:rPr>
            <a:t>　今後も公共施設の老朽化問題等から維持補修費の逓増傾向が続くと考えられる。北広島町公共施設等総合管理計画に基づく施設の長寿命化や集約化等により総数を削減し、経費抑制に努める。　</a:t>
          </a:r>
        </a:p>
      </xdr:txBody>
    </xdr:sp>
    <xdr:clientData/>
  </xdr:twoCellAnchor>
  <xdr:oneCellAnchor>
    <xdr:from>
      <xdr:col>62</xdr:col>
      <xdr:colOff>6350</xdr:colOff>
      <xdr:row>49</xdr:row>
      <xdr:rowOff>107950</xdr:rowOff>
    </xdr:from>
    <xdr:ext cx="286385" cy="22542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863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495935" cy="250190"/>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62</xdr:col>
      <xdr:colOff>44450</xdr:colOff>
      <xdr:row>62</xdr:row>
      <xdr:rowOff>29210</xdr:rowOff>
    </xdr:from>
    <xdr:to>
      <xdr:col>85</xdr:col>
      <xdr:colOff>66675</xdr:colOff>
      <xdr:row>62</xdr:row>
      <xdr:rowOff>29210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58420</xdr:rowOff>
    </xdr:from>
    <xdr:ext cx="495935" cy="259080"/>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870"/>
          <a:ext cx="495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60</xdr:row>
      <xdr:rowOff>45085</xdr:rowOff>
    </xdr:from>
    <xdr:to>
      <xdr:col>85</xdr:col>
      <xdr:colOff>66675</xdr:colOff>
      <xdr:row>60</xdr:row>
      <xdr:rowOff>45085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74930</xdr:rowOff>
    </xdr:from>
    <xdr:ext cx="495935" cy="251460"/>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480"/>
          <a:ext cx="4959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58</xdr:row>
      <xdr:rowOff>61595</xdr:rowOff>
    </xdr:from>
    <xdr:to>
      <xdr:col>85</xdr:col>
      <xdr:colOff>66675</xdr:colOff>
      <xdr:row>58</xdr:row>
      <xdr:rowOff>61595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90805</xdr:rowOff>
    </xdr:from>
    <xdr:ext cx="495935" cy="2584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455"/>
          <a:ext cx="4959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56</xdr:row>
      <xdr:rowOff>78105</xdr:rowOff>
    </xdr:from>
    <xdr:to>
      <xdr:col>85</xdr:col>
      <xdr:colOff>66675</xdr:colOff>
      <xdr:row>56</xdr:row>
      <xdr:rowOff>78105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107315</xdr:rowOff>
    </xdr:from>
    <xdr:ext cx="495935" cy="259080"/>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7065"/>
          <a:ext cx="495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54</xdr:row>
      <xdr:rowOff>94615</xdr:rowOff>
    </xdr:from>
    <xdr:to>
      <xdr:col>85</xdr:col>
      <xdr:colOff>66675</xdr:colOff>
      <xdr:row>54</xdr:row>
      <xdr:rowOff>94615</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123825</xdr:rowOff>
    </xdr:from>
    <xdr:ext cx="495935" cy="24828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675"/>
          <a:ext cx="4959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110490</xdr:rowOff>
    </xdr:from>
    <xdr:to>
      <xdr:col>85</xdr:col>
      <xdr:colOff>66675</xdr:colOff>
      <xdr:row>52</xdr:row>
      <xdr:rowOff>110490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139700</xdr:rowOff>
    </xdr:from>
    <xdr:ext cx="495935" cy="259080"/>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650"/>
          <a:ext cx="495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495935" cy="250190"/>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xdr:rowOff>
    </xdr:from>
    <xdr:to>
      <xdr:col>82</xdr:col>
      <xdr:colOff>107950</xdr:colOff>
      <xdr:row>60</xdr:row>
      <xdr:rowOff>154940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8928100"/>
          <a:ext cx="0" cy="15138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126365</xdr:rowOff>
    </xdr:from>
    <xdr:ext cx="762000" cy="259080"/>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4133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22.0</a:t>
          </a:r>
          <a:endParaRPr kumimoji="1" lang="ja-JP" altLang="en-US" sz="1000" b="1">
            <a:latin typeface="ＭＳ Ｐゴシック"/>
            <a:ea typeface="ＭＳ Ｐゴシック"/>
          </a:endParaRPr>
        </a:p>
      </xdr:txBody>
    </xdr:sp>
    <xdr:clientData/>
  </xdr:oneCellAnchor>
  <xdr:twoCellAnchor>
    <xdr:from>
      <xdr:col>82</xdr:col>
      <xdr:colOff>19050</xdr:colOff>
      <xdr:row>60</xdr:row>
      <xdr:rowOff>154940</xdr:rowOff>
    </xdr:from>
    <xdr:to>
      <xdr:col>82</xdr:col>
      <xdr:colOff>196850</xdr:colOff>
      <xdr:row>60</xdr:row>
      <xdr:rowOff>154940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441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99060</xdr:rowOff>
    </xdr:from>
    <xdr:ext cx="762000" cy="250190"/>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6715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a:t>
          </a:r>
          <a:endParaRPr kumimoji="1" lang="ja-JP" altLang="en-US" sz="1000" b="1">
            <a:latin typeface="ＭＳ Ｐゴシック"/>
            <a:ea typeface="ＭＳ Ｐゴシック"/>
          </a:endParaRPr>
        </a:p>
      </xdr:txBody>
    </xdr:sp>
    <xdr:clientData/>
  </xdr:oneCellAnchor>
  <xdr:twoCellAnchor>
    <xdr:from>
      <xdr:col>82</xdr:col>
      <xdr:colOff>19050</xdr:colOff>
      <xdr:row>52</xdr:row>
      <xdr:rowOff>12700</xdr:rowOff>
    </xdr:from>
    <xdr:to>
      <xdr:col>82</xdr:col>
      <xdr:colOff>196850</xdr:colOff>
      <xdr:row>52</xdr:row>
      <xdr:rowOff>12700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8928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15240</xdr:rowOff>
    </xdr:from>
    <xdr:to>
      <xdr:col>82</xdr:col>
      <xdr:colOff>107950</xdr:colOff>
      <xdr:row>57</xdr:row>
      <xdr:rowOff>91440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5671800" y="9787890"/>
          <a:ext cx="8382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41275</xdr:rowOff>
    </xdr:from>
    <xdr:ext cx="762000" cy="25082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299575"/>
          <a:ext cx="76200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13.4</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55</xdr:row>
      <xdr:rowOff>24765</xdr:rowOff>
    </xdr:from>
    <xdr:to>
      <xdr:col>82</xdr:col>
      <xdr:colOff>158750</xdr:colOff>
      <xdr:row>55</xdr:row>
      <xdr:rowOff>126365</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945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99695</xdr:rowOff>
    </xdr:from>
    <xdr:to>
      <xdr:col>78</xdr:col>
      <xdr:colOff>69850</xdr:colOff>
      <xdr:row>57</xdr:row>
      <xdr:rowOff>91440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4782800" y="9700895"/>
          <a:ext cx="889000" cy="163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46355</xdr:rowOff>
    </xdr:from>
    <xdr:to>
      <xdr:col>78</xdr:col>
      <xdr:colOff>120650</xdr:colOff>
      <xdr:row>55</xdr:row>
      <xdr:rowOff>147955</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9476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158115</xdr:rowOff>
    </xdr:from>
    <xdr:ext cx="736600" cy="24828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244965"/>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56</xdr:row>
      <xdr:rowOff>99695</xdr:rowOff>
    </xdr:from>
    <xdr:to>
      <xdr:col>73</xdr:col>
      <xdr:colOff>180975</xdr:colOff>
      <xdr:row>56</xdr:row>
      <xdr:rowOff>121285</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flipV="1">
          <a:off x="13893800" y="9700895"/>
          <a:ext cx="8890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67945</xdr:rowOff>
    </xdr:from>
    <xdr:to>
      <xdr:col>74</xdr:col>
      <xdr:colOff>31750</xdr:colOff>
      <xdr:row>55</xdr:row>
      <xdr:rowOff>169545</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949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8255</xdr:rowOff>
    </xdr:from>
    <xdr:ext cx="762000" cy="24955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2665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55</xdr:row>
      <xdr:rowOff>86360</xdr:rowOff>
    </xdr:from>
    <xdr:to>
      <xdr:col>69</xdr:col>
      <xdr:colOff>92075</xdr:colOff>
      <xdr:row>56</xdr:row>
      <xdr:rowOff>121285</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a:off x="13004800" y="9516110"/>
          <a:ext cx="889000" cy="206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89535</xdr:rowOff>
    </xdr:from>
    <xdr:to>
      <xdr:col>69</xdr:col>
      <xdr:colOff>142875</xdr:colOff>
      <xdr:row>56</xdr:row>
      <xdr:rowOff>19685</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51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29845</xdr:rowOff>
    </xdr:from>
    <xdr:ext cx="749935" cy="25082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288145"/>
          <a:ext cx="7499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55</xdr:row>
      <xdr:rowOff>154940</xdr:rowOff>
    </xdr:from>
    <xdr:to>
      <xdr:col>65</xdr:col>
      <xdr:colOff>53975</xdr:colOff>
      <xdr:row>56</xdr:row>
      <xdr:rowOff>85090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958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69850</xdr:rowOff>
    </xdr:from>
    <xdr:ext cx="762000" cy="259080"/>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6710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14.6</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62000" cy="259080"/>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49935" cy="259080"/>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6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49935" cy="259080"/>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6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2000" cy="259080"/>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187325</xdr:colOff>
      <xdr:row>64</xdr:row>
      <xdr:rowOff>10160</xdr:rowOff>
    </xdr:from>
    <xdr:ext cx="749935" cy="259080"/>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6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56</xdr:row>
      <xdr:rowOff>135890</xdr:rowOff>
    </xdr:from>
    <xdr:to>
      <xdr:col>82</xdr:col>
      <xdr:colOff>158750</xdr:colOff>
      <xdr:row>57</xdr:row>
      <xdr:rowOff>66040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973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107950</xdr:rowOff>
    </xdr:from>
    <xdr:ext cx="762000" cy="259080"/>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709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16.0</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57</xdr:row>
      <xdr:rowOff>40640</xdr:rowOff>
    </xdr:from>
    <xdr:to>
      <xdr:col>78</xdr:col>
      <xdr:colOff>120650</xdr:colOff>
      <xdr:row>57</xdr:row>
      <xdr:rowOff>142240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981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127000</xdr:rowOff>
    </xdr:from>
    <xdr:ext cx="736600" cy="259080"/>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98996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16.7</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56</xdr:row>
      <xdr:rowOff>48895</xdr:rowOff>
    </xdr:from>
    <xdr:to>
      <xdr:col>74</xdr:col>
      <xdr:colOff>31750</xdr:colOff>
      <xdr:row>56</xdr:row>
      <xdr:rowOff>150495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965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135255</xdr:rowOff>
    </xdr:from>
    <xdr:ext cx="762000" cy="24828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973645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56</xdr:row>
      <xdr:rowOff>70485</xdr:rowOff>
    </xdr:from>
    <xdr:to>
      <xdr:col>69</xdr:col>
      <xdr:colOff>142875</xdr:colOff>
      <xdr:row>57</xdr:row>
      <xdr:rowOff>635</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967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156845</xdr:rowOff>
    </xdr:from>
    <xdr:ext cx="749935" cy="24955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9758045"/>
          <a:ext cx="74993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55</xdr:row>
      <xdr:rowOff>35560</xdr:rowOff>
    </xdr:from>
    <xdr:to>
      <xdr:col>65</xdr:col>
      <xdr:colOff>53975</xdr:colOff>
      <xdr:row>55</xdr:row>
      <xdr:rowOff>137160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946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147320</xdr:rowOff>
    </xdr:from>
    <xdr:ext cx="762000" cy="259080"/>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234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当比率は全国平均・県平均や類似団体平均と比べ恒常的に低くなっており、類似団体内順位も２位となっている。</a:t>
          </a:r>
        </a:p>
        <a:p>
          <a:r>
            <a:rPr kumimoji="1" lang="ja-JP" altLang="en-US" sz="1300">
              <a:latin typeface="ＭＳ Ｐゴシック"/>
              <a:ea typeface="ＭＳ Ｐゴシック"/>
            </a:rPr>
            <a:t>　この主な要因は、本町が常備消防を直営していることによる。</a:t>
          </a:r>
        </a:p>
      </xdr:txBody>
    </xdr:sp>
    <xdr:clientData/>
  </xdr:twoCellAnchor>
  <xdr:oneCellAnchor>
    <xdr:from>
      <xdr:col>62</xdr:col>
      <xdr:colOff>6350</xdr:colOff>
      <xdr:row>29</xdr:row>
      <xdr:rowOff>107950</xdr:rowOff>
    </xdr:from>
    <xdr:ext cx="286385" cy="22542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863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495935" cy="250190"/>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495935" cy="250190"/>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9570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495935" cy="250190"/>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998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495935" cy="250190"/>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0426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495935" cy="250190"/>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854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a:extLst>
            <a:ext uri="{FF2B5EF4-FFF2-40B4-BE49-F238E27FC236}">
              <a16:creationId xmlns:a16="http://schemas.microsoft.com/office/drawing/2014/main" id="{00000000-0008-0000-0400-000033010000}"/>
            </a:ext>
          </a:extLst>
        </xdr:cNvPr>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86360</xdr:rowOff>
    </xdr:from>
    <xdr:to>
      <xdr:col>82</xdr:col>
      <xdr:colOff>107950</xdr:colOff>
      <xdr:row>40</xdr:row>
      <xdr:rowOff>17780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6510000" y="5915660"/>
          <a:ext cx="0" cy="9601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160655</xdr:rowOff>
    </xdr:from>
    <xdr:ext cx="762000" cy="259080"/>
    <xdr:sp macro="" textlink="">
      <xdr:nvSpPr>
        <xdr:cNvPr id="309" name="補助費等最小値テキスト">
          <a:extLst>
            <a:ext uri="{FF2B5EF4-FFF2-40B4-BE49-F238E27FC236}">
              <a16:creationId xmlns:a16="http://schemas.microsoft.com/office/drawing/2014/main" id="{00000000-0008-0000-0400-000035010000}"/>
            </a:ext>
          </a:extLst>
        </xdr:cNvPr>
        <xdr:cNvSpPr txBox="1"/>
      </xdr:nvSpPr>
      <xdr:spPr>
        <a:xfrm>
          <a:off x="16598900" y="68472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25.1</a:t>
          </a:r>
          <a:endParaRPr kumimoji="1" lang="ja-JP" altLang="en-US" sz="1000" b="1">
            <a:latin typeface="ＭＳ Ｐゴシック"/>
            <a:ea typeface="ＭＳ Ｐゴシック"/>
          </a:endParaRPr>
        </a:p>
      </xdr:txBody>
    </xdr:sp>
    <xdr:clientData/>
  </xdr:oneCellAnchor>
  <xdr:twoCellAnchor>
    <xdr:from>
      <xdr:col>82</xdr:col>
      <xdr:colOff>19050</xdr:colOff>
      <xdr:row>40</xdr:row>
      <xdr:rowOff>17780</xdr:rowOff>
    </xdr:from>
    <xdr:to>
      <xdr:col>82</xdr:col>
      <xdr:colOff>196850</xdr:colOff>
      <xdr:row>40</xdr:row>
      <xdr:rowOff>17780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68757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635</xdr:rowOff>
    </xdr:from>
    <xdr:ext cx="762000" cy="259080"/>
    <xdr:sp macro="" textlink="">
      <xdr:nvSpPr>
        <xdr:cNvPr id="311" name="補助費等最大値テキスト">
          <a:extLst>
            <a:ext uri="{FF2B5EF4-FFF2-40B4-BE49-F238E27FC236}">
              <a16:creationId xmlns:a16="http://schemas.microsoft.com/office/drawing/2014/main" id="{00000000-0008-0000-0400-000037010000}"/>
            </a:ext>
          </a:extLst>
        </xdr:cNvPr>
        <xdr:cNvSpPr txBox="1"/>
      </xdr:nvSpPr>
      <xdr:spPr>
        <a:xfrm>
          <a:off x="16598900" y="56584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4.1</a:t>
          </a:r>
          <a:endParaRPr kumimoji="1" lang="ja-JP" altLang="en-US" sz="1000" b="1">
            <a:latin typeface="ＭＳ Ｐゴシック"/>
            <a:ea typeface="ＭＳ Ｐゴシック"/>
          </a:endParaRPr>
        </a:p>
      </xdr:txBody>
    </xdr:sp>
    <xdr:clientData/>
  </xdr:oneCellAnchor>
  <xdr:twoCellAnchor>
    <xdr:from>
      <xdr:col>82</xdr:col>
      <xdr:colOff>19050</xdr:colOff>
      <xdr:row>34</xdr:row>
      <xdr:rowOff>86360</xdr:rowOff>
    </xdr:from>
    <xdr:to>
      <xdr:col>82</xdr:col>
      <xdr:colOff>196850</xdr:colOff>
      <xdr:row>34</xdr:row>
      <xdr:rowOff>86360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6421100" y="59156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60960</xdr:rowOff>
    </xdr:from>
    <xdr:to>
      <xdr:col>82</xdr:col>
      <xdr:colOff>107950</xdr:colOff>
      <xdr:row>35</xdr:row>
      <xdr:rowOff>60960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5671800" y="606171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162560</xdr:rowOff>
    </xdr:from>
    <xdr:ext cx="762000" cy="259080"/>
    <xdr:sp macro="" textlink="">
      <xdr:nvSpPr>
        <xdr:cNvPr id="314" name="補助費等平均値テキスト">
          <a:extLst>
            <a:ext uri="{FF2B5EF4-FFF2-40B4-BE49-F238E27FC236}">
              <a16:creationId xmlns:a16="http://schemas.microsoft.com/office/drawing/2014/main" id="{00000000-0008-0000-0400-00003A010000}"/>
            </a:ext>
          </a:extLst>
        </xdr:cNvPr>
        <xdr:cNvSpPr txBox="1"/>
      </xdr:nvSpPr>
      <xdr:spPr>
        <a:xfrm>
          <a:off x="16598900" y="63347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15.0</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64592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46990</xdr:rowOff>
    </xdr:from>
    <xdr:to>
      <xdr:col>78</xdr:col>
      <xdr:colOff>69850</xdr:colOff>
      <xdr:row>35</xdr:row>
      <xdr:rowOff>60960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4782800" y="604774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158750</xdr:rowOff>
    </xdr:from>
    <xdr:to>
      <xdr:col>78</xdr:col>
      <xdr:colOff>120650</xdr:colOff>
      <xdr:row>37</xdr:row>
      <xdr:rowOff>88900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5621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73660</xdr:rowOff>
    </xdr:from>
    <xdr:ext cx="736600" cy="259080"/>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290800" y="64173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35</xdr:row>
      <xdr:rowOff>42545</xdr:rowOff>
    </xdr:from>
    <xdr:to>
      <xdr:col>73</xdr:col>
      <xdr:colOff>180975</xdr:colOff>
      <xdr:row>35</xdr:row>
      <xdr:rowOff>46990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893800" y="604329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117475</xdr:rowOff>
    </xdr:from>
    <xdr:to>
      <xdr:col>74</xdr:col>
      <xdr:colOff>31750</xdr:colOff>
      <xdr:row>37</xdr:row>
      <xdr:rowOff>47625</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4732000" y="628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32385</xdr:rowOff>
    </xdr:from>
    <xdr:ext cx="762000" cy="24828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401800" y="637603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13.4</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35</xdr:row>
      <xdr:rowOff>29210</xdr:rowOff>
    </xdr:from>
    <xdr:to>
      <xdr:col>69</xdr:col>
      <xdr:colOff>92075</xdr:colOff>
      <xdr:row>35</xdr:row>
      <xdr:rowOff>42545</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004800" y="602996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10160</xdr:rowOff>
    </xdr:from>
    <xdr:to>
      <xdr:col>69</xdr:col>
      <xdr:colOff>142875</xdr:colOff>
      <xdr:row>37</xdr:row>
      <xdr:rowOff>111760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38430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96520</xdr:rowOff>
    </xdr:from>
    <xdr:ext cx="749935" cy="259080"/>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644017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37</xdr:row>
      <xdr:rowOff>635</xdr:rowOff>
    </xdr:from>
    <xdr:to>
      <xdr:col>65</xdr:col>
      <xdr:colOff>53975</xdr:colOff>
      <xdr:row>37</xdr:row>
      <xdr:rowOff>102235</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2954000" y="634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86995</xdr:rowOff>
    </xdr:from>
    <xdr:ext cx="762000" cy="25082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643064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14.6</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62000" cy="259080"/>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49935" cy="259080"/>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5455900" y="755396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49935" cy="259080"/>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566900" y="755396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2000" cy="259080"/>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187325</xdr:colOff>
      <xdr:row>44</xdr:row>
      <xdr:rowOff>10160</xdr:rowOff>
    </xdr:from>
    <xdr:ext cx="749935" cy="259080"/>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788900" y="755396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35</xdr:row>
      <xdr:rowOff>10160</xdr:rowOff>
    </xdr:from>
    <xdr:to>
      <xdr:col>82</xdr:col>
      <xdr:colOff>158750</xdr:colOff>
      <xdr:row>35</xdr:row>
      <xdr:rowOff>111760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6459200" y="60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26670</xdr:rowOff>
    </xdr:from>
    <xdr:ext cx="762000" cy="259080"/>
    <xdr:sp macro="" textlink="">
      <xdr:nvSpPr>
        <xdr:cNvPr id="333" name="補助費等該当値テキスト">
          <a:extLst>
            <a:ext uri="{FF2B5EF4-FFF2-40B4-BE49-F238E27FC236}">
              <a16:creationId xmlns:a16="http://schemas.microsoft.com/office/drawing/2014/main" id="{00000000-0008-0000-0400-00004D010000}"/>
            </a:ext>
          </a:extLst>
        </xdr:cNvPr>
        <xdr:cNvSpPr txBox="1"/>
      </xdr:nvSpPr>
      <xdr:spPr>
        <a:xfrm>
          <a:off x="16598900" y="58559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7.3</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35</xdr:row>
      <xdr:rowOff>10160</xdr:rowOff>
    </xdr:from>
    <xdr:to>
      <xdr:col>78</xdr:col>
      <xdr:colOff>120650</xdr:colOff>
      <xdr:row>35</xdr:row>
      <xdr:rowOff>111760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5621000" y="60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121920</xdr:rowOff>
    </xdr:from>
    <xdr:ext cx="736600" cy="250190"/>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5290800" y="5779770"/>
          <a:ext cx="7366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7.3</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34</xdr:row>
      <xdr:rowOff>167640</xdr:rowOff>
    </xdr:from>
    <xdr:to>
      <xdr:col>74</xdr:col>
      <xdr:colOff>31750</xdr:colOff>
      <xdr:row>35</xdr:row>
      <xdr:rowOff>97790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4732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107950</xdr:rowOff>
    </xdr:from>
    <xdr:ext cx="762000" cy="259080"/>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4401800" y="5765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34</xdr:row>
      <xdr:rowOff>163195</xdr:rowOff>
    </xdr:from>
    <xdr:to>
      <xdr:col>69</xdr:col>
      <xdr:colOff>142875</xdr:colOff>
      <xdr:row>35</xdr:row>
      <xdr:rowOff>93345</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3843000" y="599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103505</xdr:rowOff>
    </xdr:from>
    <xdr:ext cx="749935" cy="259080"/>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3512800" y="5761355"/>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34</xdr:row>
      <xdr:rowOff>149225</xdr:rowOff>
    </xdr:from>
    <xdr:to>
      <xdr:col>65</xdr:col>
      <xdr:colOff>53975</xdr:colOff>
      <xdr:row>35</xdr:row>
      <xdr:rowOff>79375</xdr:rowOff>
    </xdr:to>
    <xdr:sp macro="" textlink="">
      <xdr:nvSpPr>
        <xdr:cNvPr id="340" name="楕円 339">
          <a:extLst>
            <a:ext uri="{FF2B5EF4-FFF2-40B4-BE49-F238E27FC236}">
              <a16:creationId xmlns:a16="http://schemas.microsoft.com/office/drawing/2014/main" id="{00000000-0008-0000-0400-000054010000}"/>
            </a:ext>
          </a:extLst>
        </xdr:cNvPr>
        <xdr:cNvSpPr/>
      </xdr:nvSpPr>
      <xdr:spPr>
        <a:xfrm>
          <a:off x="12954000" y="597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89535</xdr:rowOff>
    </xdr:from>
    <xdr:ext cx="762000" cy="24828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12623800" y="574738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31/31</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18.7</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大規模な投資的事業を行ってきた影響等により、地方債償還額が高額で推移しており、類似団体内でも下方に位置している。</a:t>
          </a:r>
        </a:p>
        <a:p>
          <a:r>
            <a:rPr kumimoji="1" lang="ja-JP" altLang="en-US" sz="1300">
              <a:latin typeface="ＭＳ Ｐゴシック"/>
              <a:ea typeface="ＭＳ Ｐゴシック"/>
            </a:rPr>
            <a:t>　引き続き投資的事業の抑制・平準化により公債費の縮減に努める。　</a:t>
          </a:r>
        </a:p>
      </xdr:txBody>
    </xdr:sp>
    <xdr:clientData/>
  </xdr:twoCellAnchor>
  <xdr:oneCellAnchor>
    <xdr:from>
      <xdr:col>3</xdr:col>
      <xdr:colOff>123825</xdr:colOff>
      <xdr:row>69</xdr:row>
      <xdr:rowOff>107950</xdr:rowOff>
    </xdr:from>
    <xdr:ext cx="286385" cy="22542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723900" y="11938000"/>
          <a:ext cx="2863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495935" cy="250190"/>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42722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99060</xdr:rowOff>
    </xdr:from>
    <xdr:ext cx="495935" cy="250190"/>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8150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156210</xdr:rowOff>
    </xdr:from>
    <xdr:ext cx="495935" cy="250190"/>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3578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41910</xdr:rowOff>
    </xdr:from>
    <xdr:ext cx="495935" cy="250190"/>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9006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99060</xdr:rowOff>
    </xdr:from>
    <xdr:ext cx="495935" cy="250190"/>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4434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106680</xdr:rowOff>
    </xdr:from>
    <xdr:to>
      <xdr:col>24</xdr:col>
      <xdr:colOff>25400</xdr:colOff>
      <xdr:row>79</xdr:row>
      <xdr:rowOff>42545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622530"/>
          <a:ext cx="0" cy="9645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14605</xdr:rowOff>
    </xdr:from>
    <xdr:ext cx="762000" cy="259080"/>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5591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21.9</a:t>
          </a:r>
          <a:endParaRPr kumimoji="1" lang="ja-JP" altLang="en-US" sz="1000" b="1">
            <a:latin typeface="ＭＳ Ｐゴシック"/>
            <a:ea typeface="ＭＳ Ｐゴシック"/>
          </a:endParaRPr>
        </a:p>
      </xdr:txBody>
    </xdr:sp>
    <xdr:clientData/>
  </xdr:oneCellAnchor>
  <xdr:twoCellAnchor>
    <xdr:from>
      <xdr:col>23</xdr:col>
      <xdr:colOff>136525</xdr:colOff>
      <xdr:row>79</xdr:row>
      <xdr:rowOff>42545</xdr:rowOff>
    </xdr:from>
    <xdr:to>
      <xdr:col>24</xdr:col>
      <xdr:colOff>114300</xdr:colOff>
      <xdr:row>79</xdr:row>
      <xdr:rowOff>42545</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5870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21590</xdr:rowOff>
    </xdr:from>
    <xdr:ext cx="762000" cy="259080"/>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3659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0.8</a:t>
          </a:r>
          <a:endParaRPr kumimoji="1" lang="ja-JP" altLang="en-US" sz="1000" b="1">
            <a:latin typeface="ＭＳ Ｐゴシック"/>
            <a:ea typeface="ＭＳ Ｐゴシック"/>
          </a:endParaRPr>
        </a:p>
      </xdr:txBody>
    </xdr:sp>
    <xdr:clientData/>
  </xdr:oneCellAnchor>
  <xdr:twoCellAnchor>
    <xdr:from>
      <xdr:col>23</xdr:col>
      <xdr:colOff>136525</xdr:colOff>
      <xdr:row>73</xdr:row>
      <xdr:rowOff>106680</xdr:rowOff>
    </xdr:from>
    <xdr:to>
      <xdr:col>24</xdr:col>
      <xdr:colOff>114300</xdr:colOff>
      <xdr:row>73</xdr:row>
      <xdr:rowOff>106680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6225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42545</xdr:rowOff>
    </xdr:from>
    <xdr:to>
      <xdr:col>24</xdr:col>
      <xdr:colOff>25400</xdr:colOff>
      <xdr:row>79</xdr:row>
      <xdr:rowOff>55880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3587095"/>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31115</xdr:rowOff>
    </xdr:from>
    <xdr:ext cx="762000" cy="24955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061315"/>
          <a:ext cx="7620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77</xdr:row>
      <xdr:rowOff>14605</xdr:rowOff>
    </xdr:from>
    <xdr:to>
      <xdr:col>24</xdr:col>
      <xdr:colOff>76200</xdr:colOff>
      <xdr:row>77</xdr:row>
      <xdr:rowOff>116205</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21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55880</xdr:rowOff>
    </xdr:from>
    <xdr:to>
      <xdr:col>19</xdr:col>
      <xdr:colOff>187325</xdr:colOff>
      <xdr:row>79</xdr:row>
      <xdr:rowOff>55880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360043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37465</xdr:rowOff>
    </xdr:from>
    <xdr:to>
      <xdr:col>20</xdr:col>
      <xdr:colOff>38100</xdr:colOff>
      <xdr:row>77</xdr:row>
      <xdr:rowOff>139065</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239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149225</xdr:rowOff>
    </xdr:from>
    <xdr:ext cx="724535" cy="259080"/>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007975"/>
          <a:ext cx="724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15.4</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79</xdr:row>
      <xdr:rowOff>55880</xdr:rowOff>
    </xdr:from>
    <xdr:to>
      <xdr:col>15</xdr:col>
      <xdr:colOff>98425</xdr:colOff>
      <xdr:row>79</xdr:row>
      <xdr:rowOff>170180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3600430"/>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14605</xdr:rowOff>
    </xdr:from>
    <xdr:to>
      <xdr:col>15</xdr:col>
      <xdr:colOff>149225</xdr:colOff>
      <xdr:row>77</xdr:row>
      <xdr:rowOff>116205</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21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126365</xdr:rowOff>
    </xdr:from>
    <xdr:ext cx="762000" cy="259080"/>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29851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79</xdr:row>
      <xdr:rowOff>170180</xdr:rowOff>
    </xdr:from>
    <xdr:to>
      <xdr:col>11</xdr:col>
      <xdr:colOff>9525</xdr:colOff>
      <xdr:row>80</xdr:row>
      <xdr:rowOff>21590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371473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60325</xdr:rowOff>
    </xdr:from>
    <xdr:to>
      <xdr:col>11</xdr:col>
      <xdr:colOff>60325</xdr:colOff>
      <xdr:row>77</xdr:row>
      <xdr:rowOff>161925</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26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635</xdr:rowOff>
    </xdr:from>
    <xdr:ext cx="749935" cy="259080"/>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030835"/>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77</xdr:row>
      <xdr:rowOff>83185</xdr:rowOff>
    </xdr:from>
    <xdr:to>
      <xdr:col>6</xdr:col>
      <xdr:colOff>171450</xdr:colOff>
      <xdr:row>78</xdr:row>
      <xdr:rowOff>13335</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284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23495</xdr:rowOff>
    </xdr:from>
    <xdr:ext cx="749935" cy="259080"/>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053695"/>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62000" cy="259080"/>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62000" cy="259080"/>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49935" cy="259080"/>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6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193675</xdr:colOff>
      <xdr:row>84</xdr:row>
      <xdr:rowOff>10160</xdr:rowOff>
    </xdr:from>
    <xdr:ext cx="762000" cy="259080"/>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62000" cy="259080"/>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174625</xdr:colOff>
      <xdr:row>78</xdr:row>
      <xdr:rowOff>163195</xdr:rowOff>
    </xdr:from>
    <xdr:to>
      <xdr:col>24</xdr:col>
      <xdr:colOff>76200</xdr:colOff>
      <xdr:row>79</xdr:row>
      <xdr:rowOff>93345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536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71755</xdr:rowOff>
    </xdr:from>
    <xdr:ext cx="762000" cy="259080"/>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34448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21.9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79</xdr:row>
      <xdr:rowOff>5080</xdr:rowOff>
    </xdr:from>
    <xdr:to>
      <xdr:col>20</xdr:col>
      <xdr:colOff>38100</xdr:colOff>
      <xdr:row>79</xdr:row>
      <xdr:rowOff>106680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54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91440</xdr:rowOff>
    </xdr:from>
    <xdr:ext cx="724535" cy="259080"/>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3635990"/>
          <a:ext cx="724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79</xdr:row>
      <xdr:rowOff>5080</xdr:rowOff>
    </xdr:from>
    <xdr:to>
      <xdr:col>15</xdr:col>
      <xdr:colOff>149225</xdr:colOff>
      <xdr:row>79</xdr:row>
      <xdr:rowOff>106680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54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91440</xdr:rowOff>
    </xdr:from>
    <xdr:ext cx="762000" cy="259080"/>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36359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79</xdr:row>
      <xdr:rowOff>119380</xdr:rowOff>
    </xdr:from>
    <xdr:to>
      <xdr:col>11</xdr:col>
      <xdr:colOff>60325</xdr:colOff>
      <xdr:row>80</xdr:row>
      <xdr:rowOff>49530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66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34290</xdr:rowOff>
    </xdr:from>
    <xdr:ext cx="749935" cy="259080"/>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375029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24.7</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79</xdr:row>
      <xdr:rowOff>142240</xdr:rowOff>
    </xdr:from>
    <xdr:to>
      <xdr:col>6</xdr:col>
      <xdr:colOff>171450</xdr:colOff>
      <xdr:row>80</xdr:row>
      <xdr:rowOff>72390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68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57150</xdr:rowOff>
    </xdr:from>
    <xdr:ext cx="749935" cy="259080"/>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377315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25.2</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76.0</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前年度から0.7%増と微増した。これは経常一般財源である地方交付税の減が影響している。</a:t>
          </a:r>
        </a:p>
        <a:p>
          <a:r>
            <a:rPr kumimoji="1" lang="ja-JP" altLang="en-US" sz="1300">
              <a:latin typeface="ＭＳ Ｐゴシック"/>
              <a:ea typeface="ＭＳ Ｐゴシック"/>
            </a:rPr>
            <a:t>　類似団体の平均より比率は低いが、本町の経常収支比率は依然として高い状況が続いていることから、引き続き財政健全化を図っていく。</a:t>
          </a:r>
        </a:p>
      </xdr:txBody>
    </xdr:sp>
    <xdr:clientData/>
  </xdr:twoCellAnchor>
  <xdr:oneCellAnchor>
    <xdr:from>
      <xdr:col>62</xdr:col>
      <xdr:colOff>6350</xdr:colOff>
      <xdr:row>69</xdr:row>
      <xdr:rowOff>107950</xdr:rowOff>
    </xdr:from>
    <xdr:ext cx="286385" cy="22542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863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495935" cy="250190"/>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3810</xdr:rowOff>
    </xdr:from>
    <xdr:ext cx="495935" cy="259080"/>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60"/>
          <a:ext cx="495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137160</xdr:rowOff>
    </xdr:from>
    <xdr:ext cx="495935" cy="259080"/>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60"/>
          <a:ext cx="495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99060</xdr:rowOff>
    </xdr:from>
    <xdr:ext cx="495935" cy="250190"/>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60960</xdr:rowOff>
    </xdr:from>
    <xdr:ext cx="495935" cy="259080"/>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60"/>
          <a:ext cx="495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65.0</a:t>
          </a:r>
          <a:endParaRPr kumimoji="1" lang="ja-JP" altLang="en-US" sz="1000">
            <a:latin typeface="ＭＳ Ｐゴシック"/>
            <a:ea typeface="ＭＳ Ｐゴシック"/>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22860</xdr:rowOff>
    </xdr:from>
    <xdr:ext cx="495935" cy="259080"/>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60"/>
          <a:ext cx="495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495935" cy="250190"/>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60"/>
          <a:ext cx="4959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55.0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66040</xdr:rowOff>
    </xdr:from>
    <xdr:to>
      <xdr:col>82</xdr:col>
      <xdr:colOff>107950</xdr:colOff>
      <xdr:row>82</xdr:row>
      <xdr:rowOff>58420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753340"/>
          <a:ext cx="0" cy="13639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30480</xdr:rowOff>
    </xdr:from>
    <xdr:ext cx="762000" cy="250190"/>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408938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81.1</a:t>
          </a:r>
          <a:endParaRPr kumimoji="1" lang="ja-JP" altLang="en-US" sz="1000" b="1">
            <a:latin typeface="ＭＳ Ｐゴシック"/>
            <a:ea typeface="ＭＳ Ｐゴシック"/>
          </a:endParaRPr>
        </a:p>
      </xdr:txBody>
    </xdr:sp>
    <xdr:clientData/>
  </xdr:oneCellAnchor>
  <xdr:twoCellAnchor>
    <xdr:from>
      <xdr:col>82</xdr:col>
      <xdr:colOff>19050</xdr:colOff>
      <xdr:row>82</xdr:row>
      <xdr:rowOff>58420</xdr:rowOff>
    </xdr:from>
    <xdr:to>
      <xdr:col>82</xdr:col>
      <xdr:colOff>196850</xdr:colOff>
      <xdr:row>82</xdr:row>
      <xdr:rowOff>58420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41173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152400</xdr:rowOff>
    </xdr:from>
    <xdr:ext cx="762000" cy="259080"/>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496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63.2</a:t>
          </a:r>
          <a:endParaRPr kumimoji="1" lang="ja-JP" altLang="en-US" sz="1000" b="1">
            <a:latin typeface="ＭＳ Ｐゴシック"/>
            <a:ea typeface="ＭＳ Ｐゴシック"/>
          </a:endParaRPr>
        </a:p>
      </xdr:txBody>
    </xdr:sp>
    <xdr:clientData/>
  </xdr:oneCellAnchor>
  <xdr:twoCellAnchor>
    <xdr:from>
      <xdr:col>82</xdr:col>
      <xdr:colOff>19050</xdr:colOff>
      <xdr:row>74</xdr:row>
      <xdr:rowOff>66040</xdr:rowOff>
    </xdr:from>
    <xdr:to>
      <xdr:col>82</xdr:col>
      <xdr:colOff>196850</xdr:colOff>
      <xdr:row>74</xdr:row>
      <xdr:rowOff>66040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7533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161290</xdr:rowOff>
    </xdr:from>
    <xdr:to>
      <xdr:col>82</xdr:col>
      <xdr:colOff>107950</xdr:colOff>
      <xdr:row>76</xdr:row>
      <xdr:rowOff>43180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020040"/>
          <a:ext cx="8382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55880</xdr:rowOff>
    </xdr:from>
    <xdr:ext cx="762000" cy="259080"/>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42898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73.1</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78</xdr:row>
      <xdr:rowOff>83820</xdr:rowOff>
    </xdr:from>
    <xdr:to>
      <xdr:col>82</xdr:col>
      <xdr:colOff>158750</xdr:colOff>
      <xdr:row>79</xdr:row>
      <xdr:rowOff>13970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45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43180</xdr:rowOff>
    </xdr:from>
    <xdr:to>
      <xdr:col>78</xdr:col>
      <xdr:colOff>69850</xdr:colOff>
      <xdr:row>75</xdr:row>
      <xdr:rowOff>161290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2730480"/>
          <a:ext cx="889000" cy="289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140970</xdr:rowOff>
    </xdr:from>
    <xdr:to>
      <xdr:col>78</xdr:col>
      <xdr:colOff>120650</xdr:colOff>
      <xdr:row>78</xdr:row>
      <xdr:rowOff>71120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34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55880</xdr:rowOff>
    </xdr:from>
    <xdr:ext cx="736600" cy="259080"/>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34289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71.6</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74</xdr:row>
      <xdr:rowOff>43180</xdr:rowOff>
    </xdr:from>
    <xdr:to>
      <xdr:col>73</xdr:col>
      <xdr:colOff>180975</xdr:colOff>
      <xdr:row>75</xdr:row>
      <xdr:rowOff>100330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2730480"/>
          <a:ext cx="889000" cy="228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170180</xdr:rowOff>
    </xdr:from>
    <xdr:ext cx="762000" cy="259080"/>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32003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68.6</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75</xdr:row>
      <xdr:rowOff>85090</xdr:rowOff>
    </xdr:from>
    <xdr:to>
      <xdr:col>69</xdr:col>
      <xdr:colOff>92075</xdr:colOff>
      <xdr:row>75</xdr:row>
      <xdr:rowOff>100330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004800" y="1294384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102870</xdr:rowOff>
    </xdr:from>
    <xdr:to>
      <xdr:col>69</xdr:col>
      <xdr:colOff>142875</xdr:colOff>
      <xdr:row>78</xdr:row>
      <xdr:rowOff>33020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17780</xdr:rowOff>
    </xdr:from>
    <xdr:ext cx="749935" cy="251460"/>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3390880"/>
          <a:ext cx="7499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77</xdr:row>
      <xdr:rowOff>125730</xdr:rowOff>
    </xdr:from>
    <xdr:to>
      <xdr:col>65</xdr:col>
      <xdr:colOff>53975</xdr:colOff>
      <xdr:row>78</xdr:row>
      <xdr:rowOff>55880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40640</xdr:rowOff>
    </xdr:from>
    <xdr:ext cx="762000" cy="251460"/>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41374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71.4</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62000" cy="259080"/>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49935" cy="259080"/>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6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49935" cy="259080"/>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6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2000" cy="259080"/>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187325</xdr:colOff>
      <xdr:row>84</xdr:row>
      <xdr:rowOff>10160</xdr:rowOff>
    </xdr:from>
    <xdr:ext cx="749935" cy="259080"/>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6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75</xdr:row>
      <xdr:rowOff>163830</xdr:rowOff>
    </xdr:from>
    <xdr:to>
      <xdr:col>82</xdr:col>
      <xdr:colOff>158750</xdr:colOff>
      <xdr:row>76</xdr:row>
      <xdr:rowOff>93980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8890</xdr:rowOff>
    </xdr:from>
    <xdr:ext cx="762000" cy="248920"/>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286764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67.4</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75</xdr:row>
      <xdr:rowOff>110490</xdr:rowOff>
    </xdr:from>
    <xdr:to>
      <xdr:col>78</xdr:col>
      <xdr:colOff>120650</xdr:colOff>
      <xdr:row>76</xdr:row>
      <xdr:rowOff>40640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296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50800</xdr:rowOff>
    </xdr:from>
    <xdr:ext cx="736600" cy="259080"/>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27381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66.7</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73</xdr:row>
      <xdr:rowOff>163830</xdr:rowOff>
    </xdr:from>
    <xdr:to>
      <xdr:col>74</xdr:col>
      <xdr:colOff>31750</xdr:colOff>
      <xdr:row>74</xdr:row>
      <xdr:rowOff>93980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267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104140</xdr:rowOff>
    </xdr:from>
    <xdr:ext cx="762000" cy="259080"/>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2448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62.9</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75</xdr:row>
      <xdr:rowOff>49530</xdr:rowOff>
    </xdr:from>
    <xdr:to>
      <xdr:col>69</xdr:col>
      <xdr:colOff>142875</xdr:colOff>
      <xdr:row>75</xdr:row>
      <xdr:rowOff>151130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290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161290</xdr:rowOff>
    </xdr:from>
    <xdr:ext cx="749935" cy="259080"/>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267714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75</xdr:row>
      <xdr:rowOff>34290</xdr:rowOff>
    </xdr:from>
    <xdr:to>
      <xdr:col>65</xdr:col>
      <xdr:colOff>53975</xdr:colOff>
      <xdr:row>75</xdr:row>
      <xdr:rowOff>135890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146050</xdr:rowOff>
    </xdr:from>
    <xdr:ext cx="762000" cy="248920"/>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266190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65.7</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280035</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699135</xdr:colOff>
      <xdr:row>0</xdr:row>
      <xdr:rowOff>0</xdr:rowOff>
    </xdr:from>
    <xdr:to>
      <xdr:col>43</xdr:col>
      <xdr:colOff>1092835</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1056005</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広島県北広島町</a:t>
          </a:r>
        </a:p>
      </xdr:txBody>
    </xdr:sp>
    <xdr:clientData/>
  </xdr:twoCellAnchor>
  <xdr:twoCellAnchor>
    <xdr:from>
      <xdr:col>39</xdr:col>
      <xdr:colOff>1066165</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1092835</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5</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29210</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86360</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29210</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399415" cy="269875"/>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399415"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146685</xdr:rowOff>
    </xdr:from>
    <xdr:ext cx="762000" cy="24828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133985</xdr:rowOff>
    </xdr:from>
    <xdr:to>
      <xdr:col>33</xdr:col>
      <xdr:colOff>114300</xdr:colOff>
      <xdr:row>20</xdr:row>
      <xdr:rowOff>133985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a:xfrm>
          <a:off x="2159000" y="361061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163195</xdr:rowOff>
    </xdr:from>
    <xdr:ext cx="762000" cy="259080"/>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3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18</xdr:row>
      <xdr:rowOff>149860</xdr:rowOff>
    </xdr:from>
    <xdr:to>
      <xdr:col>33</xdr:col>
      <xdr:colOff>114300</xdr:colOff>
      <xdr:row>18</xdr:row>
      <xdr:rowOff>149860</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a:xfrm>
          <a:off x="2159000" y="328358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7620</xdr:rowOff>
    </xdr:from>
    <xdr:ext cx="762000" cy="250190"/>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34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166370</xdr:rowOff>
    </xdr:from>
    <xdr:to>
      <xdr:col>33</xdr:col>
      <xdr:colOff>114300</xdr:colOff>
      <xdr:row>16</xdr:row>
      <xdr:rowOff>166370</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a:xfrm>
          <a:off x="2159000" y="295719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24130</xdr:rowOff>
    </xdr:from>
    <xdr:ext cx="762000" cy="259080"/>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49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15</xdr:row>
      <xdr:rowOff>11430</xdr:rowOff>
    </xdr:from>
    <xdr:to>
      <xdr:col>33</xdr:col>
      <xdr:colOff>114300</xdr:colOff>
      <xdr:row>15</xdr:row>
      <xdr:rowOff>11430</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a:xfrm>
          <a:off x="2159000" y="263080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40640</xdr:rowOff>
    </xdr:from>
    <xdr:ext cx="762000" cy="251460"/>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56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13</xdr:row>
      <xdr:rowOff>27940</xdr:rowOff>
    </xdr:from>
    <xdr:to>
      <xdr:col>33</xdr:col>
      <xdr:colOff>114300</xdr:colOff>
      <xdr:row>13</xdr:row>
      <xdr:rowOff>27940</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a:xfrm>
          <a:off x="2159000" y="230441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57150</xdr:rowOff>
    </xdr:from>
    <xdr:ext cx="762000" cy="259080"/>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21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43815</xdr:rowOff>
    </xdr:from>
    <xdr:to>
      <xdr:col>33</xdr:col>
      <xdr:colOff>114300</xdr:colOff>
      <xdr:row>11</xdr:row>
      <xdr:rowOff>43815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a:xfrm>
          <a:off x="2159000" y="197739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73025</xdr:rowOff>
    </xdr:from>
    <xdr:ext cx="762000" cy="259080"/>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89535</xdr:rowOff>
    </xdr:from>
    <xdr:ext cx="762000" cy="24828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34925</xdr:rowOff>
    </xdr:from>
    <xdr:to>
      <xdr:col>29</xdr:col>
      <xdr:colOff>127000</xdr:colOff>
      <xdr:row>19</xdr:row>
      <xdr:rowOff>132080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a:xfrm flipV="1">
          <a:off x="5651500" y="1968500"/>
          <a:ext cx="0" cy="146875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103505</xdr:rowOff>
    </xdr:from>
    <xdr:ext cx="749935" cy="259080"/>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0868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70,644</a:t>
          </a:r>
          <a:endParaRPr kumimoji="1" lang="ja-JP" altLang="en-US" sz="1000" b="1">
            <a:latin typeface="ＭＳ Ｐゴシック"/>
            <a:ea typeface="ＭＳ Ｐゴシック"/>
          </a:endParaRPr>
        </a:p>
      </xdr:txBody>
    </xdr:sp>
    <xdr:clientData/>
  </xdr:oneCellAnchor>
  <xdr:twoCellAnchor>
    <xdr:from>
      <xdr:col>29</xdr:col>
      <xdr:colOff>38100</xdr:colOff>
      <xdr:row>19</xdr:row>
      <xdr:rowOff>132080</xdr:rowOff>
    </xdr:from>
    <xdr:to>
      <xdr:col>30</xdr:col>
      <xdr:colOff>25400</xdr:colOff>
      <xdr:row>19</xdr:row>
      <xdr:rowOff>132080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a:xfrm>
          <a:off x="5562600" y="343725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121285</xdr:rowOff>
    </xdr:from>
    <xdr:ext cx="749935" cy="25082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711960"/>
          <a:ext cx="7499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160,567</a:t>
          </a:r>
          <a:endParaRPr kumimoji="1" lang="ja-JP" altLang="en-US" sz="1000" b="1">
            <a:latin typeface="ＭＳ Ｐゴシック"/>
            <a:ea typeface="ＭＳ Ｐゴシック"/>
          </a:endParaRPr>
        </a:p>
      </xdr:txBody>
    </xdr:sp>
    <xdr:clientData/>
  </xdr:oneCellAnchor>
  <xdr:twoCellAnchor>
    <xdr:from>
      <xdr:col>29</xdr:col>
      <xdr:colOff>38100</xdr:colOff>
      <xdr:row>11</xdr:row>
      <xdr:rowOff>34925</xdr:rowOff>
    </xdr:from>
    <xdr:to>
      <xdr:col>30</xdr:col>
      <xdr:colOff>25400</xdr:colOff>
      <xdr:row>11</xdr:row>
      <xdr:rowOff>34925</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a:xfrm>
          <a:off x="5562600" y="196850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12</xdr:row>
      <xdr:rowOff>16510</xdr:rowOff>
    </xdr:from>
    <xdr:to>
      <xdr:col>29</xdr:col>
      <xdr:colOff>127000</xdr:colOff>
      <xdr:row>12</xdr:row>
      <xdr:rowOff>102870</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a:xfrm flipV="1">
          <a:off x="5003800" y="2121535"/>
          <a:ext cx="647700" cy="8636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12700</xdr:rowOff>
    </xdr:from>
    <xdr:ext cx="749935" cy="259080"/>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632075"/>
          <a:ext cx="7499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115,079</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15</xdr:row>
      <xdr:rowOff>40640</xdr:rowOff>
    </xdr:from>
    <xdr:to>
      <xdr:col>29</xdr:col>
      <xdr:colOff>177800</xdr:colOff>
      <xdr:row>15</xdr:row>
      <xdr:rowOff>142240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a:xfrm>
          <a:off x="5600700" y="26600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12</xdr:row>
      <xdr:rowOff>102870</xdr:rowOff>
    </xdr:from>
    <xdr:to>
      <xdr:col>26</xdr:col>
      <xdr:colOff>50800</xdr:colOff>
      <xdr:row>12</xdr:row>
      <xdr:rowOff>125730</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a:xfrm flipV="1">
          <a:off x="4305300" y="2207895"/>
          <a:ext cx="698500" cy="2286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106045</xdr:rowOff>
    </xdr:from>
    <xdr:to>
      <xdr:col>26</xdr:col>
      <xdr:colOff>101600</xdr:colOff>
      <xdr:row>16</xdr:row>
      <xdr:rowOff>36195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a:xfrm>
          <a:off x="4953000" y="27254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20955</xdr:rowOff>
    </xdr:from>
    <xdr:ext cx="736600" cy="24828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811780"/>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111,075</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12</xdr:row>
      <xdr:rowOff>125730</xdr:rowOff>
    </xdr:from>
    <xdr:to>
      <xdr:col>22</xdr:col>
      <xdr:colOff>114300</xdr:colOff>
      <xdr:row>12</xdr:row>
      <xdr:rowOff>125730</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a:xfrm>
          <a:off x="3606800" y="2230755"/>
          <a:ext cx="6985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154940</xdr:rowOff>
    </xdr:from>
    <xdr:to>
      <xdr:col>22</xdr:col>
      <xdr:colOff>165100</xdr:colOff>
      <xdr:row>16</xdr:row>
      <xdr:rowOff>84455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a:xfrm>
          <a:off x="4254500" y="277431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69215</xdr:rowOff>
    </xdr:from>
    <xdr:ext cx="762000" cy="259080"/>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8600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108,130</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12</xdr:row>
      <xdr:rowOff>98425</xdr:rowOff>
    </xdr:from>
    <xdr:to>
      <xdr:col>18</xdr:col>
      <xdr:colOff>177800</xdr:colOff>
      <xdr:row>12</xdr:row>
      <xdr:rowOff>125730</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a:xfrm>
          <a:off x="2908300" y="2203450"/>
          <a:ext cx="698500" cy="2730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57785</xdr:rowOff>
    </xdr:from>
    <xdr:to>
      <xdr:col>19</xdr:col>
      <xdr:colOff>38100</xdr:colOff>
      <xdr:row>16</xdr:row>
      <xdr:rowOff>159385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a:xfrm>
          <a:off x="3556000" y="28486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144145</xdr:rowOff>
    </xdr:from>
    <xdr:ext cx="762000" cy="25082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349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103,540</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16</xdr:row>
      <xdr:rowOff>66040</xdr:rowOff>
    </xdr:from>
    <xdr:to>
      <xdr:col>15</xdr:col>
      <xdr:colOff>101600</xdr:colOff>
      <xdr:row>16</xdr:row>
      <xdr:rowOff>167640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a:xfrm>
          <a:off x="2857500" y="28568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152400</xdr:rowOff>
    </xdr:from>
    <xdr:ext cx="762000" cy="259080"/>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432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103,027</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140335</xdr:rowOff>
    </xdr:from>
    <xdr:ext cx="749935" cy="259080"/>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6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140335</xdr:rowOff>
    </xdr:from>
    <xdr:ext cx="762000" cy="259080"/>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140335</xdr:rowOff>
    </xdr:from>
    <xdr:ext cx="762000" cy="259080"/>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0</xdr:colOff>
      <xdr:row>22</xdr:row>
      <xdr:rowOff>140335</xdr:rowOff>
    </xdr:from>
    <xdr:ext cx="762000" cy="259080"/>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140335</xdr:rowOff>
    </xdr:from>
    <xdr:ext cx="762000" cy="259080"/>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29</xdr:col>
      <xdr:colOff>76200</xdr:colOff>
      <xdr:row>11</xdr:row>
      <xdr:rowOff>137160</xdr:rowOff>
    </xdr:from>
    <xdr:to>
      <xdr:col>29</xdr:col>
      <xdr:colOff>177800</xdr:colOff>
      <xdr:row>12</xdr:row>
      <xdr:rowOff>67310</xdr:rowOff>
    </xdr:to>
    <xdr:sp macro="" textlink="">
      <xdr:nvSpPr>
        <xdr:cNvPr id="71" name="楕円 70">
          <a:extLst>
            <a:ext uri="{FF2B5EF4-FFF2-40B4-BE49-F238E27FC236}">
              <a16:creationId xmlns:a16="http://schemas.microsoft.com/office/drawing/2014/main" id="{00000000-0008-0000-0500-000047000000}"/>
            </a:ext>
          </a:extLst>
        </xdr:cNvPr>
        <xdr:cNvSpPr/>
      </xdr:nvSpPr>
      <xdr:spPr>
        <a:xfrm>
          <a:off x="5600700" y="20707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10</xdr:row>
      <xdr:rowOff>153670</xdr:rowOff>
    </xdr:from>
    <xdr:ext cx="749935" cy="259080"/>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1915795"/>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151,172</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12</xdr:row>
      <xdr:rowOff>52070</xdr:rowOff>
    </xdr:from>
    <xdr:to>
      <xdr:col>26</xdr:col>
      <xdr:colOff>101600</xdr:colOff>
      <xdr:row>12</xdr:row>
      <xdr:rowOff>153670</xdr:rowOff>
    </xdr:to>
    <xdr:sp macro="" textlink="">
      <xdr:nvSpPr>
        <xdr:cNvPr id="73" name="楕円 72">
          <a:extLst>
            <a:ext uri="{FF2B5EF4-FFF2-40B4-BE49-F238E27FC236}">
              <a16:creationId xmlns:a16="http://schemas.microsoft.com/office/drawing/2014/main" id="{00000000-0008-0000-0500-000049000000}"/>
            </a:ext>
          </a:extLst>
        </xdr:cNvPr>
        <xdr:cNvSpPr/>
      </xdr:nvSpPr>
      <xdr:spPr>
        <a:xfrm>
          <a:off x="4953000" y="21570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10</xdr:row>
      <xdr:rowOff>163830</xdr:rowOff>
    </xdr:from>
    <xdr:ext cx="736600" cy="259080"/>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192595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145,895</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12</xdr:row>
      <xdr:rowOff>74930</xdr:rowOff>
    </xdr:from>
    <xdr:to>
      <xdr:col>22</xdr:col>
      <xdr:colOff>165100</xdr:colOff>
      <xdr:row>13</xdr:row>
      <xdr:rowOff>5080</xdr:rowOff>
    </xdr:to>
    <xdr:sp macro="" textlink="">
      <xdr:nvSpPr>
        <xdr:cNvPr id="75" name="楕円 74">
          <a:extLst>
            <a:ext uri="{FF2B5EF4-FFF2-40B4-BE49-F238E27FC236}">
              <a16:creationId xmlns:a16="http://schemas.microsoft.com/office/drawing/2014/main" id="{00000000-0008-0000-0500-00004B000000}"/>
            </a:ext>
          </a:extLst>
        </xdr:cNvPr>
        <xdr:cNvSpPr/>
      </xdr:nvSpPr>
      <xdr:spPr>
        <a:xfrm>
          <a:off x="4254500" y="2179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11</xdr:row>
      <xdr:rowOff>15240</xdr:rowOff>
    </xdr:from>
    <xdr:ext cx="762000" cy="259080"/>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1948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144,497</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12</xdr:row>
      <xdr:rowOff>74930</xdr:rowOff>
    </xdr:from>
    <xdr:to>
      <xdr:col>19</xdr:col>
      <xdr:colOff>38100</xdr:colOff>
      <xdr:row>13</xdr:row>
      <xdr:rowOff>5080</xdr:rowOff>
    </xdr:to>
    <xdr:sp macro="" textlink="">
      <xdr:nvSpPr>
        <xdr:cNvPr id="77" name="楕円 76">
          <a:extLst>
            <a:ext uri="{FF2B5EF4-FFF2-40B4-BE49-F238E27FC236}">
              <a16:creationId xmlns:a16="http://schemas.microsoft.com/office/drawing/2014/main" id="{00000000-0008-0000-0500-00004D000000}"/>
            </a:ext>
          </a:extLst>
        </xdr:cNvPr>
        <xdr:cNvSpPr/>
      </xdr:nvSpPr>
      <xdr:spPr>
        <a:xfrm>
          <a:off x="3556000" y="2179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11</xdr:row>
      <xdr:rowOff>15240</xdr:rowOff>
    </xdr:from>
    <xdr:ext cx="762000" cy="259080"/>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1948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144,500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12</xdr:row>
      <xdr:rowOff>47625</xdr:rowOff>
    </xdr:from>
    <xdr:to>
      <xdr:col>15</xdr:col>
      <xdr:colOff>101600</xdr:colOff>
      <xdr:row>12</xdr:row>
      <xdr:rowOff>149225</xdr:rowOff>
    </xdr:to>
    <xdr:sp macro="" textlink="">
      <xdr:nvSpPr>
        <xdr:cNvPr id="79" name="楕円 78">
          <a:extLst>
            <a:ext uri="{FF2B5EF4-FFF2-40B4-BE49-F238E27FC236}">
              <a16:creationId xmlns:a16="http://schemas.microsoft.com/office/drawing/2014/main" id="{00000000-0008-0000-0500-00004F000000}"/>
            </a:ext>
          </a:extLst>
        </xdr:cNvPr>
        <xdr:cNvSpPr/>
      </xdr:nvSpPr>
      <xdr:spPr>
        <a:xfrm>
          <a:off x="2857500" y="21526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10</xdr:row>
      <xdr:rowOff>159385</xdr:rowOff>
    </xdr:from>
    <xdr:ext cx="762000" cy="2584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19215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146,174</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177800</xdr:colOff>
      <xdr:row>31</xdr:row>
      <xdr:rowOff>305435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177800</xdr:colOff>
      <xdr:row>33</xdr:row>
      <xdr:rowOff>172085</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399415" cy="275590"/>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39941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a:xfrm>
          <a:off x="2159000" y="7556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a:xfrm>
          <a:off x="2159000" y="7175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80010</xdr:rowOff>
    </xdr:from>
    <xdr:ext cx="762000" cy="25971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a:xfrm>
          <a:off x="2159000" y="6794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41910</xdr:rowOff>
    </xdr:from>
    <xdr:ext cx="762000" cy="255270"/>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146685</xdr:rowOff>
    </xdr:from>
    <xdr:to>
      <xdr:col>33</xdr:col>
      <xdr:colOff>114300</xdr:colOff>
      <xdr:row>34</xdr:row>
      <xdr:rowOff>146685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a:xfrm>
          <a:off x="2159000" y="641413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3810</xdr:rowOff>
    </xdr:from>
    <xdr:ext cx="762000" cy="25971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107315</xdr:rowOff>
    </xdr:from>
    <xdr:to>
      <xdr:col>33</xdr:col>
      <xdr:colOff>114300</xdr:colOff>
      <xdr:row>33</xdr:row>
      <xdr:rowOff>107315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a:xfrm>
          <a:off x="2159000" y="6031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137160</xdr:rowOff>
    </xdr:from>
    <xdr:ext cx="762000" cy="259080"/>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62000" cy="24955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8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220345</xdr:rowOff>
    </xdr:from>
    <xdr:to>
      <xdr:col>29</xdr:col>
      <xdr:colOff>127000</xdr:colOff>
      <xdr:row>37</xdr:row>
      <xdr:rowOff>217805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a:xfrm flipV="1">
          <a:off x="5651500" y="6144895"/>
          <a:ext cx="0" cy="119761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191135</xdr:rowOff>
    </xdr:from>
    <xdr:ext cx="749935" cy="24955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15835"/>
          <a:ext cx="74993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-8,816</a:t>
          </a:r>
          <a:endParaRPr kumimoji="1" lang="ja-JP" altLang="en-US" sz="1000" b="1">
            <a:latin typeface="ＭＳ Ｐゴシック"/>
            <a:ea typeface="ＭＳ Ｐゴシック"/>
          </a:endParaRPr>
        </a:p>
      </xdr:txBody>
    </xdr:sp>
    <xdr:clientData/>
  </xdr:oneCellAnchor>
  <xdr:twoCellAnchor>
    <xdr:from>
      <xdr:col>29</xdr:col>
      <xdr:colOff>38100</xdr:colOff>
      <xdr:row>37</xdr:row>
      <xdr:rowOff>217805</xdr:rowOff>
    </xdr:from>
    <xdr:to>
      <xdr:col>30</xdr:col>
      <xdr:colOff>25400</xdr:colOff>
      <xdr:row>37</xdr:row>
      <xdr:rowOff>217805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a:xfrm>
          <a:off x="5562600" y="734250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135255</xdr:rowOff>
    </xdr:from>
    <xdr:ext cx="749935" cy="254000"/>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888355"/>
          <a:ext cx="74993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54,092</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220345</xdr:rowOff>
    </xdr:from>
    <xdr:to>
      <xdr:col>30</xdr:col>
      <xdr:colOff>25400</xdr:colOff>
      <xdr:row>33</xdr:row>
      <xdr:rowOff>220345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a:xfrm>
          <a:off x="5562600" y="614489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33</xdr:row>
      <xdr:rowOff>220345</xdr:rowOff>
    </xdr:from>
    <xdr:to>
      <xdr:col>29</xdr:col>
      <xdr:colOff>127000</xdr:colOff>
      <xdr:row>33</xdr:row>
      <xdr:rowOff>250190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a:xfrm flipV="1">
          <a:off x="5003800" y="6144895"/>
          <a:ext cx="647700" cy="298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17780</xdr:rowOff>
    </xdr:from>
    <xdr:ext cx="749935" cy="256540"/>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28130"/>
          <a:ext cx="749935"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24,606</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45720</xdr:rowOff>
    </xdr:from>
    <xdr:to>
      <xdr:col>29</xdr:col>
      <xdr:colOff>177800</xdr:colOff>
      <xdr:row>35</xdr:row>
      <xdr:rowOff>147955</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a:xfrm>
          <a:off x="5600700" y="665607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33</xdr:row>
      <xdr:rowOff>203200</xdr:rowOff>
    </xdr:from>
    <xdr:to>
      <xdr:col>26</xdr:col>
      <xdr:colOff>50800</xdr:colOff>
      <xdr:row>33</xdr:row>
      <xdr:rowOff>250190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a:xfrm>
          <a:off x="4305300" y="6127750"/>
          <a:ext cx="698500" cy="4699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21590</xdr:rowOff>
    </xdr:from>
    <xdr:to>
      <xdr:col>26</xdr:col>
      <xdr:colOff>101600</xdr:colOff>
      <xdr:row>35</xdr:row>
      <xdr:rowOff>122555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a:xfrm>
          <a:off x="4953000" y="663194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107315</xdr:rowOff>
    </xdr:from>
    <xdr:ext cx="736600" cy="259080"/>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71766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25,884</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33</xdr:row>
      <xdr:rowOff>126365</xdr:rowOff>
    </xdr:from>
    <xdr:to>
      <xdr:col>22</xdr:col>
      <xdr:colOff>114300</xdr:colOff>
      <xdr:row>33</xdr:row>
      <xdr:rowOff>203200</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a:xfrm>
          <a:off x="3606800" y="6050915"/>
          <a:ext cx="698500" cy="768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55245</xdr:rowOff>
    </xdr:from>
    <xdr:to>
      <xdr:col>22</xdr:col>
      <xdr:colOff>165100</xdr:colOff>
      <xdr:row>35</xdr:row>
      <xdr:rowOff>157480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a:xfrm>
          <a:off x="4254500" y="666559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140970</xdr:rowOff>
    </xdr:from>
    <xdr:ext cx="762000" cy="259080"/>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7513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24,098</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33</xdr:row>
      <xdr:rowOff>126365</xdr:rowOff>
    </xdr:from>
    <xdr:to>
      <xdr:col>18</xdr:col>
      <xdr:colOff>177800</xdr:colOff>
      <xdr:row>33</xdr:row>
      <xdr:rowOff>177800</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a:xfrm flipV="1">
          <a:off x="2908300" y="6050915"/>
          <a:ext cx="698500" cy="514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83185</xdr:rowOff>
    </xdr:from>
    <xdr:to>
      <xdr:col>19</xdr:col>
      <xdr:colOff>38100</xdr:colOff>
      <xdr:row>35</xdr:row>
      <xdr:rowOff>185420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a:xfrm>
          <a:off x="3556000" y="669353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170815</xdr:rowOff>
    </xdr:from>
    <xdr:ext cx="762000" cy="2584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7811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22,589</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79375</xdr:rowOff>
    </xdr:from>
    <xdr:to>
      <xdr:col>15</xdr:col>
      <xdr:colOff>101600</xdr:colOff>
      <xdr:row>35</xdr:row>
      <xdr:rowOff>180340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a:xfrm>
          <a:off x="2857500" y="668972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165100</xdr:rowOff>
    </xdr:from>
    <xdr:ext cx="762000" cy="259080"/>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7754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22,860</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49935" cy="259080"/>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60"/>
          <a:ext cx="749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59080"/>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9080"/>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9080"/>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59080"/>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29</xdr:col>
      <xdr:colOff>76200</xdr:colOff>
      <xdr:row>33</xdr:row>
      <xdr:rowOff>169545</xdr:rowOff>
    </xdr:from>
    <xdr:to>
      <xdr:col>29</xdr:col>
      <xdr:colOff>177800</xdr:colOff>
      <xdr:row>33</xdr:row>
      <xdr:rowOff>271780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a:xfrm>
          <a:off x="5600700" y="609409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115570</xdr:rowOff>
    </xdr:from>
    <xdr:ext cx="749935" cy="25971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040120"/>
          <a:ext cx="74993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54,092</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33</xdr:row>
      <xdr:rowOff>198755</xdr:rowOff>
    </xdr:from>
    <xdr:to>
      <xdr:col>26</xdr:col>
      <xdr:colOff>101600</xdr:colOff>
      <xdr:row>33</xdr:row>
      <xdr:rowOff>299720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a:xfrm>
          <a:off x="4953000" y="612330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32</xdr:row>
      <xdr:rowOff>139065</xdr:rowOff>
    </xdr:from>
    <xdr:ext cx="736600" cy="25971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5892165"/>
          <a:ext cx="7366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52,583</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33</xdr:row>
      <xdr:rowOff>151765</xdr:rowOff>
    </xdr:from>
    <xdr:to>
      <xdr:col>22</xdr:col>
      <xdr:colOff>165100</xdr:colOff>
      <xdr:row>33</xdr:row>
      <xdr:rowOff>254000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a:xfrm>
          <a:off x="4254500" y="607631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32</xdr:row>
      <xdr:rowOff>92710</xdr:rowOff>
    </xdr:from>
    <xdr:ext cx="762000" cy="259080"/>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5845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54,992</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33</xdr:row>
      <xdr:rowOff>76835</xdr:rowOff>
    </xdr:from>
    <xdr:to>
      <xdr:col>19</xdr:col>
      <xdr:colOff>38100</xdr:colOff>
      <xdr:row>33</xdr:row>
      <xdr:rowOff>177800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a:xfrm>
          <a:off x="3556000" y="600138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32</xdr:row>
      <xdr:rowOff>16510</xdr:rowOff>
    </xdr:from>
    <xdr:ext cx="762000" cy="2584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57696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59,006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33</xdr:row>
      <xdr:rowOff>126365</xdr:rowOff>
    </xdr:from>
    <xdr:to>
      <xdr:col>15</xdr:col>
      <xdr:colOff>101600</xdr:colOff>
      <xdr:row>33</xdr:row>
      <xdr:rowOff>228600</xdr:rowOff>
    </xdr:to>
    <xdr:sp macro="" textlink="">
      <xdr:nvSpPr>
        <xdr:cNvPr id="140" name="楕円 139">
          <a:extLst>
            <a:ext uri="{FF2B5EF4-FFF2-40B4-BE49-F238E27FC236}">
              <a16:creationId xmlns:a16="http://schemas.microsoft.com/office/drawing/2014/main" id="{00000000-0008-0000-0500-00008C000000}"/>
            </a:ext>
          </a:extLst>
        </xdr:cNvPr>
        <xdr:cNvSpPr/>
      </xdr:nvSpPr>
      <xdr:spPr>
        <a:xfrm>
          <a:off x="2857500" y="605091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32</xdr:row>
      <xdr:rowOff>66675</xdr:rowOff>
    </xdr:from>
    <xdr:ext cx="762000" cy="254000"/>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581977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56,382</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17,164
16,585
646.20
16,406,892
16,073,488
257,684
9,498,610
12,364,061</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12.2
37.0</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R05  Ⅳ</a:t>
          </a:r>
          <a:r>
            <a:rPr kumimoji="1" lang="ja-JP" altLang="en-US" sz="1100" b="1">
              <a:solidFill>
                <a:srgbClr val="000000"/>
              </a:solidFill>
              <a:latin typeface="ＭＳ ゴシック"/>
              <a:ea typeface="ＭＳ ゴシック"/>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48920"/>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1460"/>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5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80,168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95,923</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37820" cy="217170"/>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111760</xdr:rowOff>
    </xdr:from>
    <xdr:ext cx="531495" cy="248920"/>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505" y="6969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39</xdr:row>
      <xdr:rowOff>99060</xdr:rowOff>
    </xdr:from>
    <xdr:to>
      <xdr:col>28</xdr:col>
      <xdr:colOff>114300</xdr:colOff>
      <xdr:row>39</xdr:row>
      <xdr:rowOff>99060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128270</xdr:rowOff>
    </xdr:from>
    <xdr:ext cx="531495" cy="259080"/>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505" y="6643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37</xdr:row>
      <xdr:rowOff>114935</xdr:rowOff>
    </xdr:from>
    <xdr:to>
      <xdr:col>28</xdr:col>
      <xdr:colOff>114300</xdr:colOff>
      <xdr:row>37</xdr:row>
      <xdr:rowOff>114935</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36</xdr:row>
      <xdr:rowOff>144145</xdr:rowOff>
    </xdr:from>
    <xdr:ext cx="531495" cy="25082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505" y="6316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35</xdr:row>
      <xdr:rowOff>132080</xdr:rowOff>
    </xdr:from>
    <xdr:to>
      <xdr:col>28</xdr:col>
      <xdr:colOff>114300</xdr:colOff>
      <xdr:row>35</xdr:row>
      <xdr:rowOff>132080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34</xdr:row>
      <xdr:rowOff>160655</xdr:rowOff>
    </xdr:from>
    <xdr:ext cx="583565" cy="259080"/>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370" y="5989955"/>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33</xdr:row>
      <xdr:rowOff>147955</xdr:rowOff>
    </xdr:from>
    <xdr:to>
      <xdr:col>28</xdr:col>
      <xdr:colOff>114300</xdr:colOff>
      <xdr:row>33</xdr:row>
      <xdr:rowOff>147955</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33</xdr:row>
      <xdr:rowOff>6350</xdr:rowOff>
    </xdr:from>
    <xdr:ext cx="583565" cy="251460"/>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370" y="5664200"/>
          <a:ext cx="5835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31</xdr:row>
      <xdr:rowOff>164465</xdr:rowOff>
    </xdr:from>
    <xdr:to>
      <xdr:col>28</xdr:col>
      <xdr:colOff>114300</xdr:colOff>
      <xdr:row>31</xdr:row>
      <xdr:rowOff>164465</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31</xdr:row>
      <xdr:rowOff>22225</xdr:rowOff>
    </xdr:from>
    <xdr:ext cx="583565" cy="2584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370" y="5337175"/>
          <a:ext cx="5835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30</xdr:row>
      <xdr:rowOff>8890</xdr:rowOff>
    </xdr:from>
    <xdr:to>
      <xdr:col>28</xdr:col>
      <xdr:colOff>114300</xdr:colOff>
      <xdr:row>30</xdr:row>
      <xdr:rowOff>8890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38100</xdr:rowOff>
    </xdr:from>
    <xdr:ext cx="583565" cy="259080"/>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370" y="501015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54610</xdr:rowOff>
    </xdr:from>
    <xdr:ext cx="583565" cy="248920"/>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370" y="4683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121285</xdr:rowOff>
    </xdr:from>
    <xdr:to>
      <xdr:col>24</xdr:col>
      <xdr:colOff>62865</xdr:colOff>
      <xdr:row>39</xdr:row>
      <xdr:rowOff>6350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093335"/>
          <a:ext cx="1270" cy="15995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10160</xdr:rowOff>
    </xdr:from>
    <xdr:ext cx="534670" cy="259080"/>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967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65,665</a:t>
          </a:r>
          <a:endParaRPr kumimoji="1" lang="ja-JP" altLang="en-US" sz="1000" b="1">
            <a:latin typeface="ＭＳ Ｐゴシック"/>
            <a:ea typeface="ＭＳ Ｐゴシック"/>
          </a:endParaRPr>
        </a:p>
      </xdr:txBody>
    </xdr:sp>
    <xdr:clientData/>
  </xdr:oneCellAnchor>
  <xdr:twoCellAnchor>
    <xdr:from>
      <xdr:col>23</xdr:col>
      <xdr:colOff>165100</xdr:colOff>
      <xdr:row>39</xdr:row>
      <xdr:rowOff>6350</xdr:rowOff>
    </xdr:from>
    <xdr:to>
      <xdr:col>24</xdr:col>
      <xdr:colOff>152400</xdr:colOff>
      <xdr:row>39</xdr:row>
      <xdr:rowOff>6350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92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67945</xdr:rowOff>
    </xdr:from>
    <xdr:ext cx="598805" cy="2584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86854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163,613</a:t>
          </a:r>
          <a:endParaRPr kumimoji="1" lang="ja-JP" altLang="en-US" sz="1000" b="1">
            <a:latin typeface="ＭＳ Ｐゴシック"/>
            <a:ea typeface="ＭＳ Ｐゴシック"/>
          </a:endParaRPr>
        </a:p>
      </xdr:txBody>
    </xdr:sp>
    <xdr:clientData/>
  </xdr:oneCellAnchor>
  <xdr:twoCellAnchor>
    <xdr:from>
      <xdr:col>23</xdr:col>
      <xdr:colOff>165100</xdr:colOff>
      <xdr:row>29</xdr:row>
      <xdr:rowOff>121285</xdr:rowOff>
    </xdr:from>
    <xdr:to>
      <xdr:col>24</xdr:col>
      <xdr:colOff>152400</xdr:colOff>
      <xdr:row>29</xdr:row>
      <xdr:rowOff>121285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0933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151765</xdr:rowOff>
    </xdr:from>
    <xdr:to>
      <xdr:col>24</xdr:col>
      <xdr:colOff>63500</xdr:colOff>
      <xdr:row>31</xdr:row>
      <xdr:rowOff>88265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295265"/>
          <a:ext cx="838200" cy="1079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23495</xdr:rowOff>
    </xdr:from>
    <xdr:ext cx="598805" cy="259080"/>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2424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102,178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45085</xdr:rowOff>
    </xdr:from>
    <xdr:to>
      <xdr:col>24</xdr:col>
      <xdr:colOff>114300</xdr:colOff>
      <xdr:row>35</xdr:row>
      <xdr:rowOff>146685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4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88265</xdr:rowOff>
    </xdr:from>
    <xdr:to>
      <xdr:col>19</xdr:col>
      <xdr:colOff>177800</xdr:colOff>
      <xdr:row>31</xdr:row>
      <xdr:rowOff>109220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403215"/>
          <a:ext cx="8890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96520</xdr:rowOff>
    </xdr:from>
    <xdr:to>
      <xdr:col>20</xdr:col>
      <xdr:colOff>38100</xdr:colOff>
      <xdr:row>36</xdr:row>
      <xdr:rowOff>26670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97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36</xdr:row>
      <xdr:rowOff>17780</xdr:rowOff>
    </xdr:from>
    <xdr:ext cx="522605" cy="251460"/>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29965" y="6189980"/>
          <a:ext cx="5226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99,018</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31</xdr:row>
      <xdr:rowOff>109220</xdr:rowOff>
    </xdr:from>
    <xdr:to>
      <xdr:col>15</xdr:col>
      <xdr:colOff>50800</xdr:colOff>
      <xdr:row>31</xdr:row>
      <xdr:rowOff>124460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42417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128905</xdr:rowOff>
    </xdr:from>
    <xdr:to>
      <xdr:col>15</xdr:col>
      <xdr:colOff>101600</xdr:colOff>
      <xdr:row>36</xdr:row>
      <xdr:rowOff>59055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2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36</xdr:row>
      <xdr:rowOff>50165</xdr:rowOff>
    </xdr:from>
    <xdr:ext cx="522605" cy="259080"/>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0965" y="622236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97,040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31</xdr:row>
      <xdr:rowOff>117475</xdr:rowOff>
    </xdr:from>
    <xdr:to>
      <xdr:col>10</xdr:col>
      <xdr:colOff>114300</xdr:colOff>
      <xdr:row>31</xdr:row>
      <xdr:rowOff>124460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543242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34925</xdr:rowOff>
    </xdr:from>
    <xdr:to>
      <xdr:col>10</xdr:col>
      <xdr:colOff>165100</xdr:colOff>
      <xdr:row>36</xdr:row>
      <xdr:rowOff>136525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36</xdr:row>
      <xdr:rowOff>127635</xdr:rowOff>
    </xdr:from>
    <xdr:ext cx="522605" cy="259080"/>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1965" y="629983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92,289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37</xdr:row>
      <xdr:rowOff>15875</xdr:rowOff>
    </xdr:from>
    <xdr:to>
      <xdr:col>6</xdr:col>
      <xdr:colOff>38100</xdr:colOff>
      <xdr:row>37</xdr:row>
      <xdr:rowOff>117475</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37</xdr:row>
      <xdr:rowOff>109220</xdr:rowOff>
    </xdr:from>
    <xdr:ext cx="522605" cy="251460"/>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2965" y="6452870"/>
          <a:ext cx="5226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82,973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30</xdr:row>
      <xdr:rowOff>100965</xdr:rowOff>
    </xdr:from>
    <xdr:to>
      <xdr:col>24</xdr:col>
      <xdr:colOff>114300</xdr:colOff>
      <xdr:row>31</xdr:row>
      <xdr:rowOff>31115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24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29</xdr:row>
      <xdr:rowOff>124460</xdr:rowOff>
    </xdr:from>
    <xdr:ext cx="598805" cy="259080"/>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0965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151,242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31</xdr:row>
      <xdr:rowOff>37465</xdr:rowOff>
    </xdr:from>
    <xdr:to>
      <xdr:col>20</xdr:col>
      <xdr:colOff>38100</xdr:colOff>
      <xdr:row>31</xdr:row>
      <xdr:rowOff>139065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35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29</xdr:row>
      <xdr:rowOff>155575</xdr:rowOff>
    </xdr:from>
    <xdr:ext cx="586740" cy="25082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580" y="5127625"/>
          <a:ext cx="586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144,653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31</xdr:row>
      <xdr:rowOff>58420</xdr:rowOff>
    </xdr:from>
    <xdr:to>
      <xdr:col>15</xdr:col>
      <xdr:colOff>101600</xdr:colOff>
      <xdr:row>31</xdr:row>
      <xdr:rowOff>160020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37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30</xdr:row>
      <xdr:rowOff>5080</xdr:rowOff>
    </xdr:from>
    <xdr:ext cx="586740" cy="259080"/>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580" y="5148580"/>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143,357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31</xdr:row>
      <xdr:rowOff>73660</xdr:rowOff>
    </xdr:from>
    <xdr:to>
      <xdr:col>10</xdr:col>
      <xdr:colOff>165100</xdr:colOff>
      <xdr:row>32</xdr:row>
      <xdr:rowOff>3810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38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30</xdr:row>
      <xdr:rowOff>20320</xdr:rowOff>
    </xdr:from>
    <xdr:ext cx="586740" cy="248920"/>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580" y="5163820"/>
          <a:ext cx="586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142,418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31</xdr:row>
      <xdr:rowOff>66675</xdr:rowOff>
    </xdr:from>
    <xdr:to>
      <xdr:col>6</xdr:col>
      <xdr:colOff>38100</xdr:colOff>
      <xdr:row>31</xdr:row>
      <xdr:rowOff>168275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381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30</xdr:row>
      <xdr:rowOff>13335</xdr:rowOff>
    </xdr:from>
    <xdr:ext cx="586740" cy="259080"/>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580" y="5156835"/>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142,851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73,430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69,442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37820" cy="217170"/>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60</xdr:row>
      <xdr:rowOff>111760</xdr:rowOff>
    </xdr:from>
    <xdr:ext cx="531495" cy="248920"/>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505" y="10398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59</xdr:row>
      <xdr:rowOff>99060</xdr:rowOff>
    </xdr:from>
    <xdr:to>
      <xdr:col>28</xdr:col>
      <xdr:colOff>114300</xdr:colOff>
      <xdr:row>59</xdr:row>
      <xdr:rowOff>99060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128270</xdr:rowOff>
    </xdr:from>
    <xdr:ext cx="531495" cy="259080"/>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505" y="10072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57</xdr:row>
      <xdr:rowOff>114935</xdr:rowOff>
    </xdr:from>
    <xdr:to>
      <xdr:col>28</xdr:col>
      <xdr:colOff>114300</xdr:colOff>
      <xdr:row>57</xdr:row>
      <xdr:rowOff>114935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144145</xdr:rowOff>
    </xdr:from>
    <xdr:ext cx="531495" cy="25082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505" y="9745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55</xdr:row>
      <xdr:rowOff>132080</xdr:rowOff>
    </xdr:from>
    <xdr:to>
      <xdr:col>28</xdr:col>
      <xdr:colOff>114300</xdr:colOff>
      <xdr:row>55</xdr:row>
      <xdr:rowOff>132080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54</xdr:row>
      <xdr:rowOff>160655</xdr:rowOff>
    </xdr:from>
    <xdr:ext cx="583565" cy="259080"/>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370" y="9418955"/>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147955</xdr:rowOff>
    </xdr:from>
    <xdr:to>
      <xdr:col>28</xdr:col>
      <xdr:colOff>114300</xdr:colOff>
      <xdr:row>53</xdr:row>
      <xdr:rowOff>147955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6350</xdr:rowOff>
    </xdr:from>
    <xdr:ext cx="583565" cy="251460"/>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370" y="9093200"/>
          <a:ext cx="5835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164465</xdr:rowOff>
    </xdr:from>
    <xdr:to>
      <xdr:col>28</xdr:col>
      <xdr:colOff>114300</xdr:colOff>
      <xdr:row>51</xdr:row>
      <xdr:rowOff>164465</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22225</xdr:rowOff>
    </xdr:from>
    <xdr:ext cx="583565" cy="2584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370" y="8766175"/>
          <a:ext cx="5835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50</xdr:row>
      <xdr:rowOff>8890</xdr:rowOff>
    </xdr:from>
    <xdr:to>
      <xdr:col>28</xdr:col>
      <xdr:colOff>114300</xdr:colOff>
      <xdr:row>50</xdr:row>
      <xdr:rowOff>8890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38100</xdr:rowOff>
    </xdr:from>
    <xdr:ext cx="583565" cy="259080"/>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370" y="843915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83565" cy="248920"/>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370" y="8112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73025</xdr:rowOff>
    </xdr:from>
    <xdr:to>
      <xdr:col>24</xdr:col>
      <xdr:colOff>62865</xdr:colOff>
      <xdr:row>59</xdr:row>
      <xdr:rowOff>42545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645525"/>
          <a:ext cx="1270" cy="15125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46355</xdr:rowOff>
    </xdr:from>
    <xdr:ext cx="534670" cy="259080"/>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1619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63,454</a:t>
          </a:r>
          <a:endParaRPr kumimoji="1" lang="ja-JP" altLang="en-US" sz="1000" b="1">
            <a:latin typeface="ＭＳ Ｐゴシック"/>
            <a:ea typeface="ＭＳ Ｐゴシック"/>
          </a:endParaRPr>
        </a:p>
      </xdr:txBody>
    </xdr:sp>
    <xdr:clientData/>
  </xdr:oneCellAnchor>
  <xdr:twoCellAnchor>
    <xdr:from>
      <xdr:col>23</xdr:col>
      <xdr:colOff>165100</xdr:colOff>
      <xdr:row>59</xdr:row>
      <xdr:rowOff>42545</xdr:rowOff>
    </xdr:from>
    <xdr:to>
      <xdr:col>24</xdr:col>
      <xdr:colOff>152400</xdr:colOff>
      <xdr:row>59</xdr:row>
      <xdr:rowOff>42545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1580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19685</xdr:rowOff>
    </xdr:from>
    <xdr:ext cx="598805" cy="24955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42073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156,087</a:t>
          </a:r>
          <a:endParaRPr kumimoji="1" lang="ja-JP" altLang="en-US" sz="1000" b="1">
            <a:latin typeface="ＭＳ Ｐゴシック"/>
            <a:ea typeface="ＭＳ Ｐゴシック"/>
          </a:endParaRPr>
        </a:p>
      </xdr:txBody>
    </xdr:sp>
    <xdr:clientData/>
  </xdr:oneCellAnchor>
  <xdr:twoCellAnchor>
    <xdr:from>
      <xdr:col>23</xdr:col>
      <xdr:colOff>165100</xdr:colOff>
      <xdr:row>50</xdr:row>
      <xdr:rowOff>73025</xdr:rowOff>
    </xdr:from>
    <xdr:to>
      <xdr:col>24</xdr:col>
      <xdr:colOff>152400</xdr:colOff>
      <xdr:row>50</xdr:row>
      <xdr:rowOff>73025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6455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75565</xdr:rowOff>
    </xdr:from>
    <xdr:to>
      <xdr:col>24</xdr:col>
      <xdr:colOff>63500</xdr:colOff>
      <xdr:row>54</xdr:row>
      <xdr:rowOff>0</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162415"/>
          <a:ext cx="838200" cy="95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81280</xdr:rowOff>
    </xdr:from>
    <xdr:ext cx="534670" cy="259080"/>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51103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98,663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55</xdr:row>
      <xdr:rowOff>102870</xdr:rowOff>
    </xdr:from>
    <xdr:to>
      <xdr:col>24</xdr:col>
      <xdr:colOff>114300</xdr:colOff>
      <xdr:row>56</xdr:row>
      <xdr:rowOff>33020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53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127635</xdr:rowOff>
    </xdr:from>
    <xdr:to>
      <xdr:col>19</xdr:col>
      <xdr:colOff>177800</xdr:colOff>
      <xdr:row>54</xdr:row>
      <xdr:rowOff>0</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908300" y="9043035"/>
          <a:ext cx="889000" cy="215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123825</xdr:rowOff>
    </xdr:from>
    <xdr:to>
      <xdr:col>20</xdr:col>
      <xdr:colOff>38100</xdr:colOff>
      <xdr:row>56</xdr:row>
      <xdr:rowOff>53975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55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56</xdr:row>
      <xdr:rowOff>45085</xdr:rowOff>
    </xdr:from>
    <xdr:ext cx="522605" cy="2584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29965" y="9646285"/>
          <a:ext cx="5226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97,365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52</xdr:row>
      <xdr:rowOff>127635</xdr:rowOff>
    </xdr:from>
    <xdr:to>
      <xdr:col>15</xdr:col>
      <xdr:colOff>50800</xdr:colOff>
      <xdr:row>54</xdr:row>
      <xdr:rowOff>31115</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043035"/>
          <a:ext cx="889000" cy="246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32385</xdr:rowOff>
    </xdr:from>
    <xdr:to>
      <xdr:col>15</xdr:col>
      <xdr:colOff>101600</xdr:colOff>
      <xdr:row>56</xdr:row>
      <xdr:rowOff>133985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56</xdr:row>
      <xdr:rowOff>125095</xdr:rowOff>
    </xdr:from>
    <xdr:ext cx="522605" cy="2584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0965" y="9726295"/>
          <a:ext cx="5226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92,449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54</xdr:row>
      <xdr:rowOff>31115</xdr:rowOff>
    </xdr:from>
    <xdr:to>
      <xdr:col>10</xdr:col>
      <xdr:colOff>114300</xdr:colOff>
      <xdr:row>54</xdr:row>
      <xdr:rowOff>165100</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289415"/>
          <a:ext cx="889000" cy="133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68580</xdr:rowOff>
    </xdr:from>
    <xdr:to>
      <xdr:col>10</xdr:col>
      <xdr:colOff>165100</xdr:colOff>
      <xdr:row>56</xdr:row>
      <xdr:rowOff>170180</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56</xdr:row>
      <xdr:rowOff>161290</xdr:rowOff>
    </xdr:from>
    <xdr:ext cx="522605" cy="259080"/>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1965" y="976249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90,227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56</xdr:row>
      <xdr:rowOff>124460</xdr:rowOff>
    </xdr:from>
    <xdr:to>
      <xdr:col>6</xdr:col>
      <xdr:colOff>38100</xdr:colOff>
      <xdr:row>57</xdr:row>
      <xdr:rowOff>54610</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72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57</xdr:row>
      <xdr:rowOff>45720</xdr:rowOff>
    </xdr:from>
    <xdr:ext cx="522605" cy="259080"/>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2965" y="981837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86,815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53</xdr:row>
      <xdr:rowOff>24765</xdr:rowOff>
    </xdr:from>
    <xdr:to>
      <xdr:col>24</xdr:col>
      <xdr:colOff>114300</xdr:colOff>
      <xdr:row>53</xdr:row>
      <xdr:rowOff>126365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11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47625</xdr:rowOff>
    </xdr:from>
    <xdr:ext cx="598805" cy="259080"/>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896302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124,410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53</xdr:row>
      <xdr:rowOff>120650</xdr:rowOff>
    </xdr:from>
    <xdr:to>
      <xdr:col>20</xdr:col>
      <xdr:colOff>38100</xdr:colOff>
      <xdr:row>54</xdr:row>
      <xdr:rowOff>50800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20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52</xdr:row>
      <xdr:rowOff>67310</xdr:rowOff>
    </xdr:from>
    <xdr:ext cx="586740" cy="259080"/>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497580" y="8982710"/>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118,539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52</xdr:row>
      <xdr:rowOff>76835</xdr:rowOff>
    </xdr:from>
    <xdr:to>
      <xdr:col>15</xdr:col>
      <xdr:colOff>101600</xdr:colOff>
      <xdr:row>53</xdr:row>
      <xdr:rowOff>6985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899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51</xdr:row>
      <xdr:rowOff>23495</xdr:rowOff>
    </xdr:from>
    <xdr:ext cx="586740" cy="259080"/>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08580" y="8767445"/>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131,734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53</xdr:row>
      <xdr:rowOff>151765</xdr:rowOff>
    </xdr:from>
    <xdr:to>
      <xdr:col>10</xdr:col>
      <xdr:colOff>165100</xdr:colOff>
      <xdr:row>54</xdr:row>
      <xdr:rowOff>81915</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23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52</xdr:row>
      <xdr:rowOff>98425</xdr:rowOff>
    </xdr:from>
    <xdr:ext cx="586740" cy="25082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19580" y="9013825"/>
          <a:ext cx="586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116,656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54</xdr:row>
      <xdr:rowOff>114300</xdr:rowOff>
    </xdr:from>
    <xdr:to>
      <xdr:col>6</xdr:col>
      <xdr:colOff>38100</xdr:colOff>
      <xdr:row>55</xdr:row>
      <xdr:rowOff>44450</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53</xdr:row>
      <xdr:rowOff>60960</xdr:rowOff>
    </xdr:from>
    <xdr:ext cx="586740" cy="259080"/>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30580" y="9147810"/>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108,431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6,470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37820" cy="217170"/>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78</xdr:row>
      <xdr:rowOff>73660</xdr:rowOff>
    </xdr:from>
    <xdr:ext cx="236855" cy="259080"/>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080" y="13446760"/>
          <a:ext cx="2368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76</xdr:row>
      <xdr:rowOff>35560</xdr:rowOff>
    </xdr:from>
    <xdr:ext cx="531495" cy="259080"/>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73</xdr:row>
      <xdr:rowOff>168910</xdr:rowOff>
    </xdr:from>
    <xdr:ext cx="531495" cy="248920"/>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71</xdr:row>
      <xdr:rowOff>130810</xdr:rowOff>
    </xdr:from>
    <xdr:ext cx="531495" cy="259080"/>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92710</xdr:rowOff>
    </xdr:from>
    <xdr:ext cx="531495" cy="259080"/>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54610</xdr:rowOff>
    </xdr:from>
    <xdr:ext cx="531495" cy="248920"/>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505" y="11541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73</xdr:row>
      <xdr:rowOff>114935</xdr:rowOff>
    </xdr:from>
    <xdr:to>
      <xdr:col>24</xdr:col>
      <xdr:colOff>62865</xdr:colOff>
      <xdr:row>79</xdr:row>
      <xdr:rowOff>6985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630785"/>
          <a:ext cx="1270" cy="9207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10795</xdr:rowOff>
    </xdr:from>
    <xdr:ext cx="378460" cy="2584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5534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989</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6985</xdr:rowOff>
    </xdr:from>
    <xdr:to>
      <xdr:col>24</xdr:col>
      <xdr:colOff>152400</xdr:colOff>
      <xdr:row>79</xdr:row>
      <xdr:rowOff>6985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515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61595</xdr:rowOff>
    </xdr:from>
    <xdr:ext cx="534670" cy="259080"/>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24059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25,145</a:t>
          </a:r>
          <a:endParaRPr kumimoji="1" lang="ja-JP" altLang="en-US" sz="1000" b="1">
            <a:latin typeface="ＭＳ Ｐゴシック"/>
            <a:ea typeface="ＭＳ Ｐゴシック"/>
          </a:endParaRPr>
        </a:p>
      </xdr:txBody>
    </xdr:sp>
    <xdr:clientData/>
  </xdr:oneCellAnchor>
  <xdr:twoCellAnchor>
    <xdr:from>
      <xdr:col>23</xdr:col>
      <xdr:colOff>165100</xdr:colOff>
      <xdr:row>73</xdr:row>
      <xdr:rowOff>114935</xdr:rowOff>
    </xdr:from>
    <xdr:to>
      <xdr:col>24</xdr:col>
      <xdr:colOff>152400</xdr:colOff>
      <xdr:row>73</xdr:row>
      <xdr:rowOff>114935</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6307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86995</xdr:rowOff>
    </xdr:from>
    <xdr:to>
      <xdr:col>24</xdr:col>
      <xdr:colOff>63500</xdr:colOff>
      <xdr:row>73</xdr:row>
      <xdr:rowOff>114935</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3797300" y="12259945"/>
          <a:ext cx="838200" cy="3708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168910</xdr:rowOff>
    </xdr:from>
    <xdr:ext cx="469900" cy="248920"/>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99110"/>
          <a:ext cx="46990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8,335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77</xdr:row>
      <xdr:rowOff>19050</xdr:rowOff>
    </xdr:from>
    <xdr:to>
      <xdr:col>24</xdr:col>
      <xdr:colOff>114300</xdr:colOff>
      <xdr:row>77</xdr:row>
      <xdr:rowOff>120650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86995</xdr:rowOff>
    </xdr:from>
    <xdr:to>
      <xdr:col>19</xdr:col>
      <xdr:colOff>177800</xdr:colOff>
      <xdr:row>73</xdr:row>
      <xdr:rowOff>6350</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2259945"/>
          <a:ext cx="889000" cy="262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167005</xdr:rowOff>
    </xdr:from>
    <xdr:to>
      <xdr:col>20</xdr:col>
      <xdr:colOff>38100</xdr:colOff>
      <xdr:row>77</xdr:row>
      <xdr:rowOff>97790</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1972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77</xdr:row>
      <xdr:rowOff>88265</xdr:rowOff>
    </xdr:from>
    <xdr:ext cx="457835" cy="24955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350" y="13289915"/>
          <a:ext cx="45783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8,949</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71</xdr:row>
      <xdr:rowOff>96520</xdr:rowOff>
    </xdr:from>
    <xdr:to>
      <xdr:col>15</xdr:col>
      <xdr:colOff>50800</xdr:colOff>
      <xdr:row>73</xdr:row>
      <xdr:rowOff>6350</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2269470"/>
          <a:ext cx="889000" cy="2527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147955</xdr:rowOff>
    </xdr:from>
    <xdr:to>
      <xdr:col>15</xdr:col>
      <xdr:colOff>101600</xdr:colOff>
      <xdr:row>77</xdr:row>
      <xdr:rowOff>78105</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17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77</xdr:row>
      <xdr:rowOff>69215</xdr:rowOff>
    </xdr:from>
    <xdr:ext cx="457835" cy="259080"/>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350" y="13270865"/>
          <a:ext cx="457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9,453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71</xdr:row>
      <xdr:rowOff>96520</xdr:rowOff>
    </xdr:from>
    <xdr:to>
      <xdr:col>10</xdr:col>
      <xdr:colOff>114300</xdr:colOff>
      <xdr:row>75</xdr:row>
      <xdr:rowOff>69850</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2269470"/>
          <a:ext cx="889000" cy="659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147955</xdr:rowOff>
    </xdr:from>
    <xdr:to>
      <xdr:col>10</xdr:col>
      <xdr:colOff>165100</xdr:colOff>
      <xdr:row>77</xdr:row>
      <xdr:rowOff>78105</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17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77</xdr:row>
      <xdr:rowOff>69215</xdr:rowOff>
    </xdr:from>
    <xdr:ext cx="457835" cy="259080"/>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350" y="13270865"/>
          <a:ext cx="457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9,456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97790</xdr:rowOff>
    </xdr:from>
    <xdr:to>
      <xdr:col>6</xdr:col>
      <xdr:colOff>38100</xdr:colOff>
      <xdr:row>78</xdr:row>
      <xdr:rowOff>27305</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2994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78</xdr:row>
      <xdr:rowOff>18415</xdr:rowOff>
    </xdr:from>
    <xdr:ext cx="457835" cy="25082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350" y="13391515"/>
          <a:ext cx="4578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6,279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73</xdr:row>
      <xdr:rowOff>64135</xdr:rowOff>
    </xdr:from>
    <xdr:to>
      <xdr:col>24</xdr:col>
      <xdr:colOff>114300</xdr:colOff>
      <xdr:row>73</xdr:row>
      <xdr:rowOff>166370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25799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17780</xdr:rowOff>
    </xdr:from>
    <xdr:ext cx="534670" cy="251460"/>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253363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25,145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71</xdr:row>
      <xdr:rowOff>36195</xdr:rowOff>
    </xdr:from>
    <xdr:to>
      <xdr:col>20</xdr:col>
      <xdr:colOff>38100</xdr:colOff>
      <xdr:row>71</xdr:row>
      <xdr:rowOff>137795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2209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69</xdr:row>
      <xdr:rowOff>154940</xdr:rowOff>
    </xdr:from>
    <xdr:ext cx="522605" cy="251460"/>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29965" y="11984990"/>
          <a:ext cx="5226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34,888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72</xdr:row>
      <xdr:rowOff>127000</xdr:rowOff>
    </xdr:from>
    <xdr:to>
      <xdr:col>15</xdr:col>
      <xdr:colOff>101600</xdr:colOff>
      <xdr:row>73</xdr:row>
      <xdr:rowOff>57150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247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71</xdr:row>
      <xdr:rowOff>73660</xdr:rowOff>
    </xdr:from>
    <xdr:ext cx="522605" cy="259080"/>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40965" y="1224661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28,000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71</xdr:row>
      <xdr:rowOff>45720</xdr:rowOff>
    </xdr:from>
    <xdr:to>
      <xdr:col>10</xdr:col>
      <xdr:colOff>165100</xdr:colOff>
      <xdr:row>71</xdr:row>
      <xdr:rowOff>147320</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221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69</xdr:row>
      <xdr:rowOff>163830</xdr:rowOff>
    </xdr:from>
    <xdr:ext cx="522605" cy="259080"/>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51965" y="1199388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34,627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75</xdr:row>
      <xdr:rowOff>19050</xdr:rowOff>
    </xdr:from>
    <xdr:to>
      <xdr:col>6</xdr:col>
      <xdr:colOff>38100</xdr:colOff>
      <xdr:row>75</xdr:row>
      <xdr:rowOff>120650</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73</xdr:row>
      <xdr:rowOff>137160</xdr:rowOff>
    </xdr:from>
    <xdr:ext cx="522605" cy="259080"/>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62965" y="1265301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17,333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136,130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141,474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37820" cy="217170"/>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1495" cy="248920"/>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505" y="1725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128270</xdr:rowOff>
    </xdr:from>
    <xdr:ext cx="531495" cy="259080"/>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50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144145</xdr:rowOff>
    </xdr:from>
    <xdr:ext cx="531495" cy="25082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505" y="16603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94</xdr:row>
      <xdr:rowOff>160655</xdr:rowOff>
    </xdr:from>
    <xdr:ext cx="531495" cy="259080"/>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230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6350</xdr:rowOff>
    </xdr:from>
    <xdr:ext cx="583565" cy="251460"/>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370" y="15951200"/>
          <a:ext cx="5835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22225</xdr:rowOff>
    </xdr:from>
    <xdr:ext cx="583565" cy="2584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370" y="15624175"/>
          <a:ext cx="5835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90</xdr:row>
      <xdr:rowOff>8890</xdr:rowOff>
    </xdr:from>
    <xdr:to>
      <xdr:col>28</xdr:col>
      <xdr:colOff>114300</xdr:colOff>
      <xdr:row>90</xdr:row>
      <xdr:rowOff>8890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38100</xdr:rowOff>
    </xdr:from>
    <xdr:ext cx="583565" cy="259080"/>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370" y="1529715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83565" cy="248920"/>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370" y="14970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107315</xdr:rowOff>
    </xdr:from>
    <xdr:to>
      <xdr:col>24</xdr:col>
      <xdr:colOff>62865</xdr:colOff>
      <xdr:row>98</xdr:row>
      <xdr:rowOff>90170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366365"/>
          <a:ext cx="1270" cy="15259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93980</xdr:rowOff>
    </xdr:from>
    <xdr:ext cx="534670" cy="259080"/>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8960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51,017</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90170</xdr:rowOff>
    </xdr:from>
    <xdr:to>
      <xdr:col>24</xdr:col>
      <xdr:colOff>152400</xdr:colOff>
      <xdr:row>98</xdr:row>
      <xdr:rowOff>90170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8922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53975</xdr:rowOff>
    </xdr:from>
    <xdr:ext cx="598805" cy="24955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14157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144,467</a:t>
          </a:r>
          <a:endParaRPr kumimoji="1" lang="ja-JP" altLang="en-US" sz="1000" b="1">
            <a:latin typeface="ＭＳ Ｐゴシック"/>
            <a:ea typeface="ＭＳ Ｐゴシック"/>
          </a:endParaRPr>
        </a:p>
      </xdr:txBody>
    </xdr:sp>
    <xdr:clientData/>
  </xdr:oneCellAnchor>
  <xdr:twoCellAnchor>
    <xdr:from>
      <xdr:col>23</xdr:col>
      <xdr:colOff>165100</xdr:colOff>
      <xdr:row>89</xdr:row>
      <xdr:rowOff>107315</xdr:rowOff>
    </xdr:from>
    <xdr:to>
      <xdr:col>24</xdr:col>
      <xdr:colOff>152400</xdr:colOff>
      <xdr:row>89</xdr:row>
      <xdr:rowOff>107315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3663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153035</xdr:rowOff>
    </xdr:from>
    <xdr:to>
      <xdr:col>24</xdr:col>
      <xdr:colOff>63500</xdr:colOff>
      <xdr:row>92</xdr:row>
      <xdr:rowOff>46990</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5583535"/>
          <a:ext cx="838200" cy="2368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143510</xdr:rowOff>
    </xdr:from>
    <xdr:ext cx="534670" cy="251460"/>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25981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85,385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94</xdr:row>
      <xdr:rowOff>164465</xdr:rowOff>
    </xdr:from>
    <xdr:to>
      <xdr:col>24</xdr:col>
      <xdr:colOff>114300</xdr:colOff>
      <xdr:row>95</xdr:row>
      <xdr:rowOff>94615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280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144780</xdr:rowOff>
    </xdr:from>
    <xdr:to>
      <xdr:col>19</xdr:col>
      <xdr:colOff>177800</xdr:colOff>
      <xdr:row>92</xdr:row>
      <xdr:rowOff>46990</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a:off x="2908300" y="15575280"/>
          <a:ext cx="889000" cy="2451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116205</xdr:rowOff>
    </xdr:from>
    <xdr:to>
      <xdr:col>20</xdr:col>
      <xdr:colOff>38100</xdr:colOff>
      <xdr:row>96</xdr:row>
      <xdr:rowOff>46355</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40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37465</xdr:rowOff>
    </xdr:from>
    <xdr:ext cx="522605" cy="259080"/>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529965" y="1649666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77,847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90</xdr:row>
      <xdr:rowOff>144780</xdr:rowOff>
    </xdr:from>
    <xdr:to>
      <xdr:col>15</xdr:col>
      <xdr:colOff>50800</xdr:colOff>
      <xdr:row>93</xdr:row>
      <xdr:rowOff>69850</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flipV="1">
          <a:off x="2019300" y="15575280"/>
          <a:ext cx="889000" cy="439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100330</xdr:rowOff>
    </xdr:from>
    <xdr:to>
      <xdr:col>15</xdr:col>
      <xdr:colOff>101600</xdr:colOff>
      <xdr:row>95</xdr:row>
      <xdr:rowOff>30480</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216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95</xdr:row>
      <xdr:rowOff>21590</xdr:rowOff>
    </xdr:from>
    <xdr:ext cx="522605" cy="259080"/>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40965" y="1630934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89,298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93</xdr:row>
      <xdr:rowOff>69850</xdr:rowOff>
    </xdr:from>
    <xdr:to>
      <xdr:col>10</xdr:col>
      <xdr:colOff>114300</xdr:colOff>
      <xdr:row>93</xdr:row>
      <xdr:rowOff>110490</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601470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29210</xdr:rowOff>
    </xdr:from>
    <xdr:to>
      <xdr:col>10</xdr:col>
      <xdr:colOff>165100</xdr:colOff>
      <xdr:row>97</xdr:row>
      <xdr:rowOff>130810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65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121920</xdr:rowOff>
    </xdr:from>
    <xdr:ext cx="522605" cy="250190"/>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51965" y="16752570"/>
          <a:ext cx="5226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62,150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97</xdr:row>
      <xdr:rowOff>39370</xdr:rowOff>
    </xdr:from>
    <xdr:to>
      <xdr:col>6</xdr:col>
      <xdr:colOff>38100</xdr:colOff>
      <xdr:row>97</xdr:row>
      <xdr:rowOff>140970</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67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132080</xdr:rowOff>
    </xdr:from>
    <xdr:ext cx="522605" cy="251460"/>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62965" y="16762730"/>
          <a:ext cx="5226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61,538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90</xdr:row>
      <xdr:rowOff>102235</xdr:rowOff>
    </xdr:from>
    <xdr:to>
      <xdr:col>24</xdr:col>
      <xdr:colOff>114300</xdr:colOff>
      <xdr:row>91</xdr:row>
      <xdr:rowOff>32385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553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89</xdr:row>
      <xdr:rowOff>125095</xdr:rowOff>
    </xdr:from>
    <xdr:ext cx="598805" cy="2584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538414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131,174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91</xdr:row>
      <xdr:rowOff>167640</xdr:rowOff>
    </xdr:from>
    <xdr:to>
      <xdr:col>20</xdr:col>
      <xdr:colOff>38100</xdr:colOff>
      <xdr:row>92</xdr:row>
      <xdr:rowOff>97790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576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90</xdr:row>
      <xdr:rowOff>114300</xdr:rowOff>
    </xdr:from>
    <xdr:ext cx="586740" cy="259080"/>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580" y="15544800"/>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116,670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90</xdr:row>
      <xdr:rowOff>93980</xdr:rowOff>
    </xdr:from>
    <xdr:to>
      <xdr:col>15</xdr:col>
      <xdr:colOff>101600</xdr:colOff>
      <xdr:row>91</xdr:row>
      <xdr:rowOff>24130</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552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89</xdr:row>
      <xdr:rowOff>40640</xdr:rowOff>
    </xdr:from>
    <xdr:ext cx="586740" cy="251460"/>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580" y="15299690"/>
          <a:ext cx="586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131,681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93</xdr:row>
      <xdr:rowOff>19050</xdr:rowOff>
    </xdr:from>
    <xdr:to>
      <xdr:col>10</xdr:col>
      <xdr:colOff>165100</xdr:colOff>
      <xdr:row>93</xdr:row>
      <xdr:rowOff>120650</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596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91</xdr:row>
      <xdr:rowOff>137160</xdr:rowOff>
    </xdr:from>
    <xdr:ext cx="586740" cy="259080"/>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580" y="15739110"/>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104,777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93</xdr:row>
      <xdr:rowOff>59690</xdr:rowOff>
    </xdr:from>
    <xdr:to>
      <xdr:col>6</xdr:col>
      <xdr:colOff>38100</xdr:colOff>
      <xdr:row>93</xdr:row>
      <xdr:rowOff>161290</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00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92</xdr:row>
      <xdr:rowOff>6350</xdr:rowOff>
    </xdr:from>
    <xdr:ext cx="586740" cy="251460"/>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30580" y="15779750"/>
          <a:ext cx="586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102,275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54,618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54,014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37820" cy="217170"/>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40</xdr:row>
      <xdr:rowOff>111760</xdr:rowOff>
    </xdr:from>
    <xdr:ext cx="236855" cy="248920"/>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080" y="6969760"/>
          <a:ext cx="2368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38</xdr:row>
      <xdr:rowOff>73660</xdr:rowOff>
    </xdr:from>
    <xdr:ext cx="531495" cy="259080"/>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505" y="6588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36</xdr:row>
      <xdr:rowOff>35560</xdr:rowOff>
    </xdr:from>
    <xdr:ext cx="583565" cy="259080"/>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370" y="620776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33</xdr:row>
      <xdr:rowOff>168910</xdr:rowOff>
    </xdr:from>
    <xdr:ext cx="583565" cy="248920"/>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370" y="5826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31</xdr:row>
      <xdr:rowOff>130810</xdr:rowOff>
    </xdr:from>
    <xdr:ext cx="583565" cy="259080"/>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370" y="544576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92710</xdr:rowOff>
    </xdr:from>
    <xdr:ext cx="583565" cy="259080"/>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370" y="506476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54610</xdr:rowOff>
    </xdr:from>
    <xdr:ext cx="583565" cy="248920"/>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370" y="4683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32385</xdr:rowOff>
    </xdr:from>
    <xdr:to>
      <xdr:col>54</xdr:col>
      <xdr:colOff>189865</xdr:colOff>
      <xdr:row>39</xdr:row>
      <xdr:rowOff>46355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861685"/>
          <a:ext cx="1270" cy="8712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50165</xdr:rowOff>
    </xdr:from>
    <xdr:ext cx="534670" cy="259080"/>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7367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49,737</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46355</xdr:rowOff>
    </xdr:from>
    <xdr:to>
      <xdr:col>55</xdr:col>
      <xdr:colOff>88900</xdr:colOff>
      <xdr:row>39</xdr:row>
      <xdr:rowOff>46355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7329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150495</xdr:rowOff>
    </xdr:from>
    <xdr:ext cx="598805" cy="259080"/>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63689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164,099</a:t>
          </a:r>
          <a:endParaRPr kumimoji="1" lang="ja-JP" altLang="en-US" sz="1000" b="1">
            <a:latin typeface="ＭＳ Ｐゴシック"/>
            <a:ea typeface="ＭＳ Ｐゴシック"/>
          </a:endParaRPr>
        </a:p>
      </xdr:txBody>
    </xdr:sp>
    <xdr:clientData/>
  </xdr:oneCellAnchor>
  <xdr:twoCellAnchor>
    <xdr:from>
      <xdr:col>54</xdr:col>
      <xdr:colOff>101600</xdr:colOff>
      <xdr:row>34</xdr:row>
      <xdr:rowOff>32385</xdr:rowOff>
    </xdr:from>
    <xdr:to>
      <xdr:col>55</xdr:col>
      <xdr:colOff>88900</xdr:colOff>
      <xdr:row>34</xdr:row>
      <xdr:rowOff>32385</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8616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50165</xdr:rowOff>
    </xdr:from>
    <xdr:to>
      <xdr:col>55</xdr:col>
      <xdr:colOff>0</xdr:colOff>
      <xdr:row>35</xdr:row>
      <xdr:rowOff>118110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9639300" y="6050915"/>
          <a:ext cx="838200"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107950</xdr:rowOff>
    </xdr:from>
    <xdr:ext cx="534670" cy="259080"/>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28015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99,649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129540</xdr:rowOff>
    </xdr:from>
    <xdr:to>
      <xdr:col>55</xdr:col>
      <xdr:colOff>50800</xdr:colOff>
      <xdr:row>37</xdr:row>
      <xdr:rowOff>59690</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50165</xdr:rowOff>
    </xdr:from>
    <xdr:to>
      <xdr:col>50</xdr:col>
      <xdr:colOff>114300</xdr:colOff>
      <xdr:row>35</xdr:row>
      <xdr:rowOff>170180</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8750300" y="6050915"/>
          <a:ext cx="889000" cy="120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140970</xdr:rowOff>
    </xdr:from>
    <xdr:to>
      <xdr:col>50</xdr:col>
      <xdr:colOff>165100</xdr:colOff>
      <xdr:row>37</xdr:row>
      <xdr:rowOff>71120</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313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37</xdr:row>
      <xdr:rowOff>62230</xdr:rowOff>
    </xdr:from>
    <xdr:ext cx="522605" cy="259080"/>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1965" y="640588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98,142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30</xdr:row>
      <xdr:rowOff>165100</xdr:rowOff>
    </xdr:from>
    <xdr:to>
      <xdr:col>45</xdr:col>
      <xdr:colOff>177800</xdr:colOff>
      <xdr:row>35</xdr:row>
      <xdr:rowOff>170180</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7861300" y="5308600"/>
          <a:ext cx="889000" cy="862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19685</xdr:rowOff>
    </xdr:from>
    <xdr:to>
      <xdr:col>46</xdr:col>
      <xdr:colOff>38100</xdr:colOff>
      <xdr:row>37</xdr:row>
      <xdr:rowOff>121285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37</xdr:row>
      <xdr:rowOff>112395</xdr:rowOff>
    </xdr:from>
    <xdr:ext cx="522605" cy="24828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82965" y="6456045"/>
          <a:ext cx="5226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91,546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30</xdr:row>
      <xdr:rowOff>165100</xdr:rowOff>
    </xdr:from>
    <xdr:to>
      <xdr:col>41</xdr:col>
      <xdr:colOff>50800</xdr:colOff>
      <xdr:row>36</xdr:row>
      <xdr:rowOff>107315</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flipV="1">
          <a:off x="6972300" y="5308600"/>
          <a:ext cx="889000" cy="970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76835</xdr:rowOff>
    </xdr:from>
    <xdr:to>
      <xdr:col>41</xdr:col>
      <xdr:colOff>101600</xdr:colOff>
      <xdr:row>33</xdr:row>
      <xdr:rowOff>6985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5563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132080</xdr:colOff>
      <xdr:row>32</xdr:row>
      <xdr:rowOff>169545</xdr:rowOff>
    </xdr:from>
    <xdr:ext cx="586740" cy="24828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61580" y="5655945"/>
          <a:ext cx="5867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196,620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38100</xdr:rowOff>
    </xdr:from>
    <xdr:to>
      <xdr:col>36</xdr:col>
      <xdr:colOff>165100</xdr:colOff>
      <xdr:row>37</xdr:row>
      <xdr:rowOff>139700</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638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37</xdr:row>
      <xdr:rowOff>130810</xdr:rowOff>
    </xdr:from>
    <xdr:ext cx="522605" cy="259080"/>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4965" y="647446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89,184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35</xdr:row>
      <xdr:rowOff>67310</xdr:rowOff>
    </xdr:from>
    <xdr:to>
      <xdr:col>55</xdr:col>
      <xdr:colOff>50800</xdr:colOff>
      <xdr:row>35</xdr:row>
      <xdr:rowOff>168910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06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90170</xdr:rowOff>
    </xdr:from>
    <xdr:ext cx="598805" cy="259080"/>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59194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130,370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34</xdr:row>
      <xdr:rowOff>170815</xdr:rowOff>
    </xdr:from>
    <xdr:to>
      <xdr:col>50</xdr:col>
      <xdr:colOff>165100</xdr:colOff>
      <xdr:row>35</xdr:row>
      <xdr:rowOff>100965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00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33</xdr:row>
      <xdr:rowOff>117475</xdr:rowOff>
    </xdr:from>
    <xdr:ext cx="586740" cy="259080"/>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39580" y="5775325"/>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139,279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35</xdr:row>
      <xdr:rowOff>119380</xdr:rowOff>
    </xdr:from>
    <xdr:to>
      <xdr:col>46</xdr:col>
      <xdr:colOff>38100</xdr:colOff>
      <xdr:row>36</xdr:row>
      <xdr:rowOff>49530</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6120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68580</xdr:colOff>
      <xdr:row>34</xdr:row>
      <xdr:rowOff>66040</xdr:rowOff>
    </xdr:from>
    <xdr:ext cx="586740" cy="248920"/>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50580" y="5895340"/>
          <a:ext cx="586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123,535</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30</xdr:row>
      <xdr:rowOff>114300</xdr:rowOff>
    </xdr:from>
    <xdr:to>
      <xdr:col>41</xdr:col>
      <xdr:colOff>101600</xdr:colOff>
      <xdr:row>31</xdr:row>
      <xdr:rowOff>44450</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525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132080</xdr:colOff>
      <xdr:row>29</xdr:row>
      <xdr:rowOff>61595</xdr:rowOff>
    </xdr:from>
    <xdr:ext cx="586740" cy="259080"/>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61580" y="5033645"/>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236,627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36</xdr:row>
      <xdr:rowOff>56515</xdr:rowOff>
    </xdr:from>
    <xdr:to>
      <xdr:col>36</xdr:col>
      <xdr:colOff>165100</xdr:colOff>
      <xdr:row>36</xdr:row>
      <xdr:rowOff>158115</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622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35</xdr:row>
      <xdr:rowOff>3175</xdr:rowOff>
    </xdr:from>
    <xdr:ext cx="586740" cy="259080"/>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672580" y="6003925"/>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109,247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60,753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77,797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37820" cy="217170"/>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57</xdr:row>
      <xdr:rowOff>168910</xdr:rowOff>
    </xdr:from>
    <xdr:ext cx="236855" cy="248920"/>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080" y="9941560"/>
          <a:ext cx="2368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55</xdr:row>
      <xdr:rowOff>54610</xdr:rowOff>
    </xdr:from>
    <xdr:ext cx="583565" cy="248920"/>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370" y="94843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52</xdr:row>
      <xdr:rowOff>111760</xdr:rowOff>
    </xdr:from>
    <xdr:ext cx="583565" cy="248920"/>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370" y="90271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168910</xdr:rowOff>
    </xdr:from>
    <xdr:ext cx="583565" cy="248920"/>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370" y="85699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83565" cy="248920"/>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370" y="8112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43815</xdr:rowOff>
    </xdr:from>
    <xdr:to>
      <xdr:col>54</xdr:col>
      <xdr:colOff>189865</xdr:colOff>
      <xdr:row>58</xdr:row>
      <xdr:rowOff>30480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10475595" y="8959215"/>
          <a:ext cx="1270" cy="10153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34290</xdr:rowOff>
    </xdr:from>
    <xdr:ext cx="534670" cy="259080"/>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10528300" y="99783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23,880</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30480</xdr:rowOff>
    </xdr:from>
    <xdr:to>
      <xdr:col>55</xdr:col>
      <xdr:colOff>88900</xdr:colOff>
      <xdr:row>58</xdr:row>
      <xdr:rowOff>30480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99745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161925</xdr:rowOff>
    </xdr:from>
    <xdr:ext cx="598805" cy="259080"/>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10528300" y="873442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245,953</a:t>
          </a:r>
          <a:endParaRPr kumimoji="1" lang="ja-JP" altLang="en-US" sz="1000" b="1">
            <a:latin typeface="ＭＳ Ｐゴシック"/>
            <a:ea typeface="ＭＳ Ｐゴシック"/>
          </a:endParaRPr>
        </a:p>
      </xdr:txBody>
    </xdr:sp>
    <xdr:clientData/>
  </xdr:oneCellAnchor>
  <xdr:twoCellAnchor>
    <xdr:from>
      <xdr:col>54</xdr:col>
      <xdr:colOff>101600</xdr:colOff>
      <xdr:row>52</xdr:row>
      <xdr:rowOff>43815</xdr:rowOff>
    </xdr:from>
    <xdr:to>
      <xdr:col>55</xdr:col>
      <xdr:colOff>88900</xdr:colOff>
      <xdr:row>52</xdr:row>
      <xdr:rowOff>43815</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89592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69215</xdr:rowOff>
    </xdr:from>
    <xdr:to>
      <xdr:col>55</xdr:col>
      <xdr:colOff>0</xdr:colOff>
      <xdr:row>57</xdr:row>
      <xdr:rowOff>36195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9639300" y="9670415"/>
          <a:ext cx="838200" cy="138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46990</xdr:rowOff>
    </xdr:from>
    <xdr:ext cx="534670" cy="259080"/>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10528300" y="96481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79,401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68580</xdr:rowOff>
    </xdr:from>
    <xdr:to>
      <xdr:col>55</xdr:col>
      <xdr:colOff>50800</xdr:colOff>
      <xdr:row>56</xdr:row>
      <xdr:rowOff>170180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104267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163830</xdr:rowOff>
    </xdr:from>
    <xdr:to>
      <xdr:col>50</xdr:col>
      <xdr:colOff>114300</xdr:colOff>
      <xdr:row>57</xdr:row>
      <xdr:rowOff>36195</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8750300" y="9593580"/>
          <a:ext cx="889000" cy="215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94615</xdr:rowOff>
    </xdr:from>
    <xdr:to>
      <xdr:col>50</xdr:col>
      <xdr:colOff>165100</xdr:colOff>
      <xdr:row>57</xdr:row>
      <xdr:rowOff>24765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588500" y="969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55</xdr:row>
      <xdr:rowOff>41275</xdr:rowOff>
    </xdr:from>
    <xdr:ext cx="522605" cy="25082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371965" y="9471025"/>
          <a:ext cx="5226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73,693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55</xdr:row>
      <xdr:rowOff>163830</xdr:rowOff>
    </xdr:from>
    <xdr:to>
      <xdr:col>45</xdr:col>
      <xdr:colOff>177800</xdr:colOff>
      <xdr:row>56</xdr:row>
      <xdr:rowOff>75565</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7861300" y="9593580"/>
          <a:ext cx="889000" cy="831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90805</xdr:rowOff>
    </xdr:from>
    <xdr:to>
      <xdr:col>46</xdr:col>
      <xdr:colOff>38100</xdr:colOff>
      <xdr:row>57</xdr:row>
      <xdr:rowOff>20955</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8699500" y="9692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57</xdr:row>
      <xdr:rowOff>12065</xdr:rowOff>
    </xdr:from>
    <xdr:ext cx="522605" cy="259080"/>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2965" y="978471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74,568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56</xdr:row>
      <xdr:rowOff>75565</xdr:rowOff>
    </xdr:from>
    <xdr:to>
      <xdr:col>41</xdr:col>
      <xdr:colOff>50800</xdr:colOff>
      <xdr:row>56</xdr:row>
      <xdr:rowOff>120650</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flipV="1">
          <a:off x="6972300" y="9676765"/>
          <a:ext cx="88900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45720</xdr:rowOff>
    </xdr:from>
    <xdr:to>
      <xdr:col>41</xdr:col>
      <xdr:colOff>101600</xdr:colOff>
      <xdr:row>56</xdr:row>
      <xdr:rowOff>147320</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7810500" y="96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56</xdr:row>
      <xdr:rowOff>138430</xdr:rowOff>
    </xdr:from>
    <xdr:ext cx="522605" cy="259080"/>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93965" y="973963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84,459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52070</xdr:rowOff>
    </xdr:from>
    <xdr:to>
      <xdr:col>36</xdr:col>
      <xdr:colOff>165100</xdr:colOff>
      <xdr:row>56</xdr:row>
      <xdr:rowOff>153670</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21500" y="965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54</xdr:row>
      <xdr:rowOff>170180</xdr:rowOff>
    </xdr:from>
    <xdr:ext cx="522605" cy="259080"/>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04965" y="942848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83,103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56</xdr:row>
      <xdr:rowOff>18415</xdr:rowOff>
    </xdr:from>
    <xdr:to>
      <xdr:col>55</xdr:col>
      <xdr:colOff>50800</xdr:colOff>
      <xdr:row>56</xdr:row>
      <xdr:rowOff>120650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0426700" y="96196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41910</xdr:rowOff>
    </xdr:from>
    <xdr:ext cx="534670" cy="250190"/>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10528300" y="947166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90,348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56</xdr:row>
      <xdr:rowOff>156845</xdr:rowOff>
    </xdr:from>
    <xdr:to>
      <xdr:col>50</xdr:col>
      <xdr:colOff>165100</xdr:colOff>
      <xdr:row>57</xdr:row>
      <xdr:rowOff>86995</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588500" y="975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57</xdr:row>
      <xdr:rowOff>78105</xdr:rowOff>
    </xdr:from>
    <xdr:ext cx="522605" cy="24828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9371965" y="9850755"/>
          <a:ext cx="5226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60,205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55</xdr:row>
      <xdr:rowOff>113030</xdr:rowOff>
    </xdr:from>
    <xdr:to>
      <xdr:col>46</xdr:col>
      <xdr:colOff>38100</xdr:colOff>
      <xdr:row>56</xdr:row>
      <xdr:rowOff>43180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99500" y="954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68580</xdr:colOff>
      <xdr:row>54</xdr:row>
      <xdr:rowOff>59690</xdr:rowOff>
    </xdr:from>
    <xdr:ext cx="586740" cy="259080"/>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50580" y="9317990"/>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107,209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56</xdr:row>
      <xdr:rowOff>24765</xdr:rowOff>
    </xdr:from>
    <xdr:to>
      <xdr:col>41</xdr:col>
      <xdr:colOff>101600</xdr:colOff>
      <xdr:row>56</xdr:row>
      <xdr:rowOff>126365</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10500" y="962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54</xdr:row>
      <xdr:rowOff>143510</xdr:rowOff>
    </xdr:from>
    <xdr:ext cx="522605" cy="251460"/>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93965" y="9401810"/>
          <a:ext cx="5226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89,003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56</xdr:row>
      <xdr:rowOff>69215</xdr:rowOff>
    </xdr:from>
    <xdr:to>
      <xdr:col>36</xdr:col>
      <xdr:colOff>165100</xdr:colOff>
      <xdr:row>56</xdr:row>
      <xdr:rowOff>170815</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21500" y="967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56</xdr:row>
      <xdr:rowOff>161925</xdr:rowOff>
    </xdr:from>
    <xdr:ext cx="522605" cy="259080"/>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704965" y="976312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79,366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14,217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33,491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37820" cy="217170"/>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565900" y="11493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73660</xdr:rowOff>
    </xdr:from>
    <xdr:ext cx="236855" cy="259080"/>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355080" y="13446760"/>
          <a:ext cx="2368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35560</xdr:rowOff>
    </xdr:from>
    <xdr:ext cx="531495" cy="259080"/>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168910</xdr:rowOff>
    </xdr:from>
    <xdr:ext cx="531495" cy="248920"/>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130810</xdr:rowOff>
    </xdr:from>
    <xdr:ext cx="531495" cy="259080"/>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92710</xdr:rowOff>
    </xdr:from>
    <xdr:ext cx="531495" cy="259080"/>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54610</xdr:rowOff>
    </xdr:from>
    <xdr:ext cx="583565" cy="248920"/>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370" y="11541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142240</xdr:rowOff>
    </xdr:from>
    <xdr:to>
      <xdr:col>54</xdr:col>
      <xdr:colOff>189865</xdr:colOff>
      <xdr:row>79</xdr:row>
      <xdr:rowOff>41910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315190"/>
          <a:ext cx="1270" cy="12712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46355</xdr:rowOff>
    </xdr:from>
    <xdr:ext cx="378460" cy="259080"/>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9090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117</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41910</xdr:rowOff>
    </xdr:from>
    <xdr:to>
      <xdr:col>55</xdr:col>
      <xdr:colOff>88900</xdr:colOff>
      <xdr:row>79</xdr:row>
      <xdr:rowOff>41910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86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88900</xdr:rowOff>
    </xdr:from>
    <xdr:ext cx="534670" cy="248920"/>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2090400"/>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66,875</a:t>
          </a:r>
          <a:endParaRPr kumimoji="1" lang="ja-JP" altLang="en-US" sz="1000" b="1">
            <a:latin typeface="ＭＳ Ｐゴシック"/>
            <a:ea typeface="ＭＳ Ｐゴシック"/>
          </a:endParaRPr>
        </a:p>
      </xdr:txBody>
    </xdr:sp>
    <xdr:clientData/>
  </xdr:oneCellAnchor>
  <xdr:twoCellAnchor>
    <xdr:from>
      <xdr:col>54</xdr:col>
      <xdr:colOff>101600</xdr:colOff>
      <xdr:row>71</xdr:row>
      <xdr:rowOff>142240</xdr:rowOff>
    </xdr:from>
    <xdr:to>
      <xdr:col>55</xdr:col>
      <xdr:colOff>88900</xdr:colOff>
      <xdr:row>71</xdr:row>
      <xdr:rowOff>142240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315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13335</xdr:rowOff>
    </xdr:from>
    <xdr:to>
      <xdr:col>55</xdr:col>
      <xdr:colOff>0</xdr:colOff>
      <xdr:row>77</xdr:row>
      <xdr:rowOff>80645</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9639300" y="13043535"/>
          <a:ext cx="838200" cy="2387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23495</xdr:rowOff>
    </xdr:from>
    <xdr:ext cx="534670" cy="259080"/>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22514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15,289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45085</xdr:rowOff>
    </xdr:from>
    <xdr:to>
      <xdr:col>55</xdr:col>
      <xdr:colOff>50800</xdr:colOff>
      <xdr:row>77</xdr:row>
      <xdr:rowOff>146685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246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80645</xdr:rowOff>
    </xdr:from>
    <xdr:to>
      <xdr:col>50</xdr:col>
      <xdr:colOff>114300</xdr:colOff>
      <xdr:row>77</xdr:row>
      <xdr:rowOff>120650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8750300" y="13282295"/>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41910</xdr:rowOff>
    </xdr:from>
    <xdr:to>
      <xdr:col>50</xdr:col>
      <xdr:colOff>165100</xdr:colOff>
      <xdr:row>77</xdr:row>
      <xdr:rowOff>143510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243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77</xdr:row>
      <xdr:rowOff>134620</xdr:rowOff>
    </xdr:from>
    <xdr:ext cx="522605" cy="248920"/>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371965" y="13336270"/>
          <a:ext cx="5226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15,482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73</xdr:row>
      <xdr:rowOff>62230</xdr:rowOff>
    </xdr:from>
    <xdr:to>
      <xdr:col>45</xdr:col>
      <xdr:colOff>177800</xdr:colOff>
      <xdr:row>77</xdr:row>
      <xdr:rowOff>120650</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7861300" y="12578080"/>
          <a:ext cx="889000" cy="7442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59055</xdr:rowOff>
    </xdr:from>
    <xdr:to>
      <xdr:col>46</xdr:col>
      <xdr:colOff>38100</xdr:colOff>
      <xdr:row>77</xdr:row>
      <xdr:rowOff>160655</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260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6350</xdr:rowOff>
    </xdr:from>
    <xdr:ext cx="522605" cy="251460"/>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2965" y="13036550"/>
          <a:ext cx="5226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14,581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73</xdr:row>
      <xdr:rowOff>62230</xdr:rowOff>
    </xdr:from>
    <xdr:to>
      <xdr:col>41</xdr:col>
      <xdr:colOff>50800</xdr:colOff>
      <xdr:row>76</xdr:row>
      <xdr:rowOff>66040</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flipV="1">
          <a:off x="6972300" y="12578080"/>
          <a:ext cx="889000" cy="518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66675</xdr:rowOff>
    </xdr:from>
    <xdr:to>
      <xdr:col>41</xdr:col>
      <xdr:colOff>101600</xdr:colOff>
      <xdr:row>77</xdr:row>
      <xdr:rowOff>168275</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268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77</xdr:row>
      <xdr:rowOff>159385</xdr:rowOff>
    </xdr:from>
    <xdr:ext cx="522605" cy="2584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3965" y="13361035"/>
          <a:ext cx="5226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14,178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75</xdr:row>
      <xdr:rowOff>67310</xdr:rowOff>
    </xdr:from>
    <xdr:to>
      <xdr:col>36</xdr:col>
      <xdr:colOff>165100</xdr:colOff>
      <xdr:row>75</xdr:row>
      <xdr:rowOff>168910</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292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74</xdr:row>
      <xdr:rowOff>13970</xdr:rowOff>
    </xdr:from>
    <xdr:ext cx="522605" cy="259080"/>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4965" y="1270127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32,122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75</xdr:row>
      <xdr:rowOff>133985</xdr:rowOff>
    </xdr:from>
    <xdr:to>
      <xdr:col>55</xdr:col>
      <xdr:colOff>50800</xdr:colOff>
      <xdr:row>76</xdr:row>
      <xdr:rowOff>64135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29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156845</xdr:rowOff>
    </xdr:from>
    <xdr:ext cx="534670" cy="24955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284414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28,646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77</xdr:row>
      <xdr:rowOff>29845</xdr:rowOff>
    </xdr:from>
    <xdr:to>
      <xdr:col>50</xdr:col>
      <xdr:colOff>165100</xdr:colOff>
      <xdr:row>77</xdr:row>
      <xdr:rowOff>132080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2314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75</xdr:row>
      <xdr:rowOff>147955</xdr:rowOff>
    </xdr:from>
    <xdr:ext cx="522605" cy="2584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371965" y="13006705"/>
          <a:ext cx="5226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16,095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69215</xdr:rowOff>
    </xdr:from>
    <xdr:to>
      <xdr:col>46</xdr:col>
      <xdr:colOff>38100</xdr:colOff>
      <xdr:row>77</xdr:row>
      <xdr:rowOff>170815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27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77</xdr:row>
      <xdr:rowOff>161925</xdr:rowOff>
    </xdr:from>
    <xdr:ext cx="522605" cy="259080"/>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482965" y="1336357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14,028</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73</xdr:row>
      <xdr:rowOff>11430</xdr:rowOff>
    </xdr:from>
    <xdr:to>
      <xdr:col>41</xdr:col>
      <xdr:colOff>101600</xdr:colOff>
      <xdr:row>73</xdr:row>
      <xdr:rowOff>113030</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252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71</xdr:row>
      <xdr:rowOff>129540</xdr:rowOff>
    </xdr:from>
    <xdr:ext cx="522605" cy="259080"/>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593965" y="1230249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53,052</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76</xdr:row>
      <xdr:rowOff>15240</xdr:rowOff>
    </xdr:from>
    <xdr:to>
      <xdr:col>36</xdr:col>
      <xdr:colOff>165100</xdr:colOff>
      <xdr:row>76</xdr:row>
      <xdr:rowOff>116840</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04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76</xdr:row>
      <xdr:rowOff>107950</xdr:rowOff>
    </xdr:from>
    <xdr:ext cx="522605" cy="259080"/>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04965" y="1313815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25,861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35,689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35,194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37820" cy="217170"/>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97</xdr:row>
      <xdr:rowOff>168910</xdr:rowOff>
    </xdr:from>
    <xdr:ext cx="236855" cy="248920"/>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080" y="16799560"/>
          <a:ext cx="2368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95</xdr:row>
      <xdr:rowOff>54610</xdr:rowOff>
    </xdr:from>
    <xdr:ext cx="583565" cy="248920"/>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370" y="163423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92</xdr:row>
      <xdr:rowOff>111760</xdr:rowOff>
    </xdr:from>
    <xdr:ext cx="583565" cy="248920"/>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370" y="158851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168910</xdr:rowOff>
    </xdr:from>
    <xdr:ext cx="583565" cy="248920"/>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370" y="154279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83565" cy="248920"/>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370" y="14970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66675</xdr:rowOff>
    </xdr:from>
    <xdr:to>
      <xdr:col>54</xdr:col>
      <xdr:colOff>189865</xdr:colOff>
      <xdr:row>98</xdr:row>
      <xdr:rowOff>77470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840075"/>
          <a:ext cx="1270" cy="1039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81280</xdr:rowOff>
    </xdr:from>
    <xdr:ext cx="534670" cy="259080"/>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8833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13,658</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77470</xdr:rowOff>
    </xdr:from>
    <xdr:to>
      <xdr:col>55</xdr:col>
      <xdr:colOff>88900</xdr:colOff>
      <xdr:row>98</xdr:row>
      <xdr:rowOff>77470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8795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13335</xdr:rowOff>
    </xdr:from>
    <xdr:ext cx="598805" cy="259080"/>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61528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240,941</a:t>
          </a:r>
          <a:endParaRPr kumimoji="1" lang="ja-JP" altLang="en-US" sz="1000" b="1">
            <a:latin typeface="ＭＳ Ｐゴシック"/>
            <a:ea typeface="ＭＳ Ｐゴシック"/>
          </a:endParaRPr>
        </a:p>
      </xdr:txBody>
    </xdr:sp>
    <xdr:clientData/>
  </xdr:oneCellAnchor>
  <xdr:twoCellAnchor>
    <xdr:from>
      <xdr:col>54</xdr:col>
      <xdr:colOff>101600</xdr:colOff>
      <xdr:row>92</xdr:row>
      <xdr:rowOff>66675</xdr:rowOff>
    </xdr:from>
    <xdr:to>
      <xdr:col>55</xdr:col>
      <xdr:colOff>88900</xdr:colOff>
      <xdr:row>92</xdr:row>
      <xdr:rowOff>66675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8400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67310</xdr:rowOff>
    </xdr:from>
    <xdr:to>
      <xdr:col>55</xdr:col>
      <xdr:colOff>0</xdr:colOff>
      <xdr:row>98</xdr:row>
      <xdr:rowOff>13970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6697960"/>
          <a:ext cx="838200" cy="1181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34290</xdr:rowOff>
    </xdr:from>
    <xdr:ext cx="534670" cy="259080"/>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4934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54,419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97</xdr:row>
      <xdr:rowOff>11430</xdr:rowOff>
    </xdr:from>
    <xdr:to>
      <xdr:col>55</xdr:col>
      <xdr:colOff>50800</xdr:colOff>
      <xdr:row>97</xdr:row>
      <xdr:rowOff>113030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64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13970</xdr:rowOff>
    </xdr:from>
    <xdr:to>
      <xdr:col>50</xdr:col>
      <xdr:colOff>114300</xdr:colOff>
      <xdr:row>98</xdr:row>
      <xdr:rowOff>18415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750300" y="1681607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40640</xdr:rowOff>
    </xdr:from>
    <xdr:to>
      <xdr:col>50</xdr:col>
      <xdr:colOff>165100</xdr:colOff>
      <xdr:row>97</xdr:row>
      <xdr:rowOff>142240</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67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158750</xdr:rowOff>
    </xdr:from>
    <xdr:ext cx="522605" cy="259080"/>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1965" y="1644650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47,994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98</xdr:row>
      <xdr:rowOff>6985</xdr:rowOff>
    </xdr:from>
    <xdr:to>
      <xdr:col>45</xdr:col>
      <xdr:colOff>177800</xdr:colOff>
      <xdr:row>98</xdr:row>
      <xdr:rowOff>18415</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7861300" y="16809085"/>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41275</xdr:rowOff>
    </xdr:from>
    <xdr:to>
      <xdr:col>46</xdr:col>
      <xdr:colOff>38100</xdr:colOff>
      <xdr:row>97</xdr:row>
      <xdr:rowOff>143510</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6719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159385</xdr:rowOff>
    </xdr:from>
    <xdr:ext cx="522605" cy="2584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2965" y="16447135"/>
          <a:ext cx="5226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47,935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97</xdr:row>
      <xdr:rowOff>105410</xdr:rowOff>
    </xdr:from>
    <xdr:to>
      <xdr:col>41</xdr:col>
      <xdr:colOff>50800</xdr:colOff>
      <xdr:row>98</xdr:row>
      <xdr:rowOff>6985</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6972300" y="16736060"/>
          <a:ext cx="889000" cy="73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164465</xdr:rowOff>
    </xdr:from>
    <xdr:to>
      <xdr:col>41</xdr:col>
      <xdr:colOff>101600</xdr:colOff>
      <xdr:row>97</xdr:row>
      <xdr:rowOff>94615</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62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111125</xdr:rowOff>
    </xdr:from>
    <xdr:ext cx="522605" cy="24955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3965" y="16398875"/>
          <a:ext cx="5226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58,412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97</xdr:row>
      <xdr:rowOff>78105</xdr:rowOff>
    </xdr:from>
    <xdr:to>
      <xdr:col>36</xdr:col>
      <xdr:colOff>165100</xdr:colOff>
      <xdr:row>98</xdr:row>
      <xdr:rowOff>8255</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708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97</xdr:row>
      <xdr:rowOff>170815</xdr:rowOff>
    </xdr:from>
    <xdr:ext cx="522605" cy="2584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4965" y="16801465"/>
          <a:ext cx="5226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39,899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16510</xdr:rowOff>
    </xdr:from>
    <xdr:to>
      <xdr:col>55</xdr:col>
      <xdr:colOff>50800</xdr:colOff>
      <xdr:row>97</xdr:row>
      <xdr:rowOff>118110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64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166370</xdr:rowOff>
    </xdr:from>
    <xdr:ext cx="534670" cy="251460"/>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62557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53,381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134620</xdr:rowOff>
    </xdr:from>
    <xdr:to>
      <xdr:col>50</xdr:col>
      <xdr:colOff>165100</xdr:colOff>
      <xdr:row>98</xdr:row>
      <xdr:rowOff>64770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76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98</xdr:row>
      <xdr:rowOff>55880</xdr:rowOff>
    </xdr:from>
    <xdr:ext cx="522605" cy="259080"/>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1965" y="1685798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27,449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139065</xdr:rowOff>
    </xdr:from>
    <xdr:to>
      <xdr:col>46</xdr:col>
      <xdr:colOff>38100</xdr:colOff>
      <xdr:row>98</xdr:row>
      <xdr:rowOff>69215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769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60325</xdr:rowOff>
    </xdr:from>
    <xdr:ext cx="522605" cy="259080"/>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2965" y="1686242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26,541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127635</xdr:rowOff>
    </xdr:from>
    <xdr:to>
      <xdr:col>41</xdr:col>
      <xdr:colOff>101600</xdr:colOff>
      <xdr:row>98</xdr:row>
      <xdr:rowOff>57785</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75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48895</xdr:rowOff>
    </xdr:from>
    <xdr:ext cx="522605" cy="259080"/>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3965" y="1685099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29,003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54610</xdr:rowOff>
    </xdr:from>
    <xdr:to>
      <xdr:col>36</xdr:col>
      <xdr:colOff>165100</xdr:colOff>
      <xdr:row>97</xdr:row>
      <xdr:rowOff>156210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68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96</xdr:row>
      <xdr:rowOff>1270</xdr:rowOff>
    </xdr:from>
    <xdr:ext cx="522605" cy="259080"/>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4965" y="1646047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44,939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5,043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37820" cy="217170"/>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73660</xdr:rowOff>
    </xdr:from>
    <xdr:ext cx="236855" cy="259080"/>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080" y="6588760"/>
          <a:ext cx="2368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35560</xdr:rowOff>
    </xdr:from>
    <xdr:ext cx="531495" cy="259080"/>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168910</xdr:rowOff>
    </xdr:from>
    <xdr:ext cx="531495" cy="248920"/>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505" y="582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130810</xdr:rowOff>
    </xdr:from>
    <xdr:ext cx="531495" cy="259080"/>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29</xdr:row>
      <xdr:rowOff>92710</xdr:rowOff>
    </xdr:from>
    <xdr:ext cx="583565" cy="259080"/>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370" y="506476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27</xdr:row>
      <xdr:rowOff>54610</xdr:rowOff>
    </xdr:from>
    <xdr:ext cx="583565" cy="248920"/>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850370" y="4683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52705</xdr:rowOff>
    </xdr:from>
    <xdr:to>
      <xdr:col>85</xdr:col>
      <xdr:colOff>126365</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367655"/>
          <a:ext cx="1270" cy="13633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48260</xdr:rowOff>
    </xdr:from>
    <xdr:ext cx="249555" cy="259080"/>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170815</xdr:rowOff>
    </xdr:from>
    <xdr:ext cx="598805" cy="2584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514286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107,371</a:t>
          </a:r>
          <a:endParaRPr kumimoji="1" lang="ja-JP" altLang="en-US" sz="1000" b="1">
            <a:latin typeface="ＭＳ Ｐゴシック"/>
            <a:ea typeface="ＭＳ Ｐゴシック"/>
          </a:endParaRPr>
        </a:p>
      </xdr:txBody>
    </xdr:sp>
    <xdr:clientData/>
  </xdr:oneCellAnchor>
  <xdr:twoCellAnchor>
    <xdr:from>
      <xdr:col>85</xdr:col>
      <xdr:colOff>38100</xdr:colOff>
      <xdr:row>31</xdr:row>
      <xdr:rowOff>52705</xdr:rowOff>
    </xdr:from>
    <xdr:to>
      <xdr:col>86</xdr:col>
      <xdr:colOff>25400</xdr:colOff>
      <xdr:row>31</xdr:row>
      <xdr:rowOff>52705</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3676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140335</xdr:rowOff>
    </xdr:from>
    <xdr:to>
      <xdr:col>85</xdr:col>
      <xdr:colOff>127000</xdr:colOff>
      <xdr:row>37</xdr:row>
      <xdr:rowOff>88265</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5481300" y="6312535"/>
          <a:ext cx="838200" cy="119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24765</xdr:rowOff>
    </xdr:from>
    <xdr:ext cx="469900" cy="259080"/>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53986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9,337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46355</xdr:rowOff>
    </xdr:from>
    <xdr:to>
      <xdr:col>85</xdr:col>
      <xdr:colOff>177800</xdr:colOff>
      <xdr:row>38</xdr:row>
      <xdr:rowOff>147955</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56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112395</xdr:rowOff>
    </xdr:from>
    <xdr:to>
      <xdr:col>81</xdr:col>
      <xdr:colOff>50800</xdr:colOff>
      <xdr:row>36</xdr:row>
      <xdr:rowOff>140335</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4592300" y="6284595"/>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95250</xdr:rowOff>
    </xdr:from>
    <xdr:to>
      <xdr:col>81</xdr:col>
      <xdr:colOff>101600</xdr:colOff>
      <xdr:row>39</xdr:row>
      <xdr:rowOff>25400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61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39</xdr:row>
      <xdr:rowOff>16510</xdr:rowOff>
    </xdr:from>
    <xdr:ext cx="457835" cy="259080"/>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46350" y="6703060"/>
          <a:ext cx="457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5,495</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36</xdr:row>
      <xdr:rowOff>112395</xdr:rowOff>
    </xdr:from>
    <xdr:to>
      <xdr:col>76</xdr:col>
      <xdr:colOff>114300</xdr:colOff>
      <xdr:row>38</xdr:row>
      <xdr:rowOff>17780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3703300" y="6284595"/>
          <a:ext cx="889000" cy="2482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102235</xdr:rowOff>
    </xdr:from>
    <xdr:to>
      <xdr:col>76</xdr:col>
      <xdr:colOff>165100</xdr:colOff>
      <xdr:row>39</xdr:row>
      <xdr:rowOff>32385</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61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39</xdr:row>
      <xdr:rowOff>23495</xdr:rowOff>
    </xdr:from>
    <xdr:ext cx="457835" cy="259080"/>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357350" y="6710045"/>
          <a:ext cx="457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4,940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36</xdr:row>
      <xdr:rowOff>166370</xdr:rowOff>
    </xdr:from>
    <xdr:to>
      <xdr:col>71</xdr:col>
      <xdr:colOff>177800</xdr:colOff>
      <xdr:row>38</xdr:row>
      <xdr:rowOff>17780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2814300" y="6338570"/>
          <a:ext cx="889000" cy="194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74930</xdr:rowOff>
    </xdr:from>
    <xdr:to>
      <xdr:col>72</xdr:col>
      <xdr:colOff>38100</xdr:colOff>
      <xdr:row>39</xdr:row>
      <xdr:rowOff>4445</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5900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38</xdr:row>
      <xdr:rowOff>167005</xdr:rowOff>
    </xdr:from>
    <xdr:ext cx="457835" cy="25082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468350" y="6682105"/>
          <a:ext cx="4578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7,149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38</xdr:row>
      <xdr:rowOff>52070</xdr:rowOff>
    </xdr:from>
    <xdr:to>
      <xdr:col>67</xdr:col>
      <xdr:colOff>101600</xdr:colOff>
      <xdr:row>38</xdr:row>
      <xdr:rowOff>153035</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5671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38</xdr:row>
      <xdr:rowOff>144145</xdr:rowOff>
    </xdr:from>
    <xdr:ext cx="457835" cy="25082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579350" y="6659245"/>
          <a:ext cx="4578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8,966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37</xdr:row>
      <xdr:rowOff>37465</xdr:rowOff>
    </xdr:from>
    <xdr:to>
      <xdr:col>85</xdr:col>
      <xdr:colOff>177800</xdr:colOff>
      <xdr:row>37</xdr:row>
      <xdr:rowOff>139065</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38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60325</xdr:rowOff>
    </xdr:from>
    <xdr:ext cx="534670" cy="259080"/>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2325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23,549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36</xdr:row>
      <xdr:rowOff>89535</xdr:rowOff>
    </xdr:from>
    <xdr:to>
      <xdr:col>81</xdr:col>
      <xdr:colOff>101600</xdr:colOff>
      <xdr:row>37</xdr:row>
      <xdr:rowOff>19685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261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35</xdr:row>
      <xdr:rowOff>36195</xdr:rowOff>
    </xdr:from>
    <xdr:ext cx="522605" cy="259080"/>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213965" y="603694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32,970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36</xdr:row>
      <xdr:rowOff>61595</xdr:rowOff>
    </xdr:from>
    <xdr:to>
      <xdr:col>76</xdr:col>
      <xdr:colOff>165100</xdr:colOff>
      <xdr:row>36</xdr:row>
      <xdr:rowOff>163195</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23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35</xdr:row>
      <xdr:rowOff>8255</xdr:rowOff>
    </xdr:from>
    <xdr:ext cx="522605" cy="24955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324965" y="6009005"/>
          <a:ext cx="5226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35,170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37</xdr:row>
      <xdr:rowOff>137795</xdr:rowOff>
    </xdr:from>
    <xdr:to>
      <xdr:col>72</xdr:col>
      <xdr:colOff>38100</xdr:colOff>
      <xdr:row>38</xdr:row>
      <xdr:rowOff>67945</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48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36</xdr:row>
      <xdr:rowOff>84455</xdr:rowOff>
    </xdr:from>
    <xdr:ext cx="522605" cy="259080"/>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435965" y="625665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15,647</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36</xdr:row>
      <xdr:rowOff>115570</xdr:rowOff>
    </xdr:from>
    <xdr:to>
      <xdr:col>67</xdr:col>
      <xdr:colOff>101600</xdr:colOff>
      <xdr:row>37</xdr:row>
      <xdr:rowOff>45720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28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35</xdr:row>
      <xdr:rowOff>62230</xdr:rowOff>
    </xdr:from>
    <xdr:ext cx="522605" cy="259080"/>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546965" y="606298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30,887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37820" cy="217170"/>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168910</xdr:rowOff>
    </xdr:from>
    <xdr:ext cx="236855" cy="248920"/>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080" y="9255760"/>
          <a:ext cx="2368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54610</xdr:rowOff>
    </xdr:from>
    <xdr:ext cx="236855" cy="248920"/>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080" y="8112760"/>
          <a:ext cx="2368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126365</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10160</xdr:rowOff>
    </xdr:from>
    <xdr:ext cx="249555" cy="259080"/>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10160</xdr:rowOff>
    </xdr:from>
    <xdr:ext cx="249555" cy="259080"/>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67310</xdr:rowOff>
    </xdr:from>
    <xdr:ext cx="249555" cy="259080"/>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37490" cy="259080"/>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840" y="94399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55</xdr:row>
      <xdr:rowOff>10160</xdr:rowOff>
    </xdr:from>
    <xdr:ext cx="237490" cy="259080"/>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840" y="94399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37490" cy="259080"/>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840" y="94399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37490" cy="259080"/>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840" y="94399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124460</xdr:rowOff>
    </xdr:from>
    <xdr:ext cx="249555" cy="259080"/>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35560</xdr:rowOff>
    </xdr:from>
    <xdr:ext cx="237490" cy="259080"/>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840" y="91224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53</xdr:row>
      <xdr:rowOff>35560</xdr:rowOff>
    </xdr:from>
    <xdr:ext cx="237490" cy="259080"/>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840" y="91224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35560</xdr:rowOff>
    </xdr:from>
    <xdr:ext cx="237490" cy="259080"/>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840" y="91224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35560</xdr:rowOff>
    </xdr:from>
    <xdr:ext cx="237490" cy="259080"/>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840" y="91224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44,159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60,065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37820" cy="217170"/>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99060</xdr:rowOff>
    </xdr:from>
    <xdr:to>
      <xdr:col>89</xdr:col>
      <xdr:colOff>177800</xdr:colOff>
      <xdr:row>79</xdr:row>
      <xdr:rowOff>99060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128270</xdr:rowOff>
    </xdr:from>
    <xdr:ext cx="236855" cy="259080"/>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080" y="13501370"/>
          <a:ext cx="2368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114935</xdr:rowOff>
    </xdr:from>
    <xdr:to>
      <xdr:col>89</xdr:col>
      <xdr:colOff>177800</xdr:colOff>
      <xdr:row>77</xdr:row>
      <xdr:rowOff>114935</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144145</xdr:rowOff>
    </xdr:from>
    <xdr:ext cx="531495" cy="25082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505" y="13174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132080</xdr:rowOff>
    </xdr:from>
    <xdr:to>
      <xdr:col>89</xdr:col>
      <xdr:colOff>177800</xdr:colOff>
      <xdr:row>75</xdr:row>
      <xdr:rowOff>132080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74</xdr:row>
      <xdr:rowOff>160655</xdr:rowOff>
    </xdr:from>
    <xdr:ext cx="531495" cy="259080"/>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147955</xdr:rowOff>
    </xdr:from>
    <xdr:to>
      <xdr:col>89</xdr:col>
      <xdr:colOff>177800</xdr:colOff>
      <xdr:row>73</xdr:row>
      <xdr:rowOff>147955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6350</xdr:rowOff>
    </xdr:from>
    <xdr:ext cx="531495" cy="251460"/>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505" y="12522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164465</xdr:rowOff>
    </xdr:from>
    <xdr:to>
      <xdr:col>89</xdr:col>
      <xdr:colOff>177800</xdr:colOff>
      <xdr:row>71</xdr:row>
      <xdr:rowOff>164465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71</xdr:row>
      <xdr:rowOff>22225</xdr:rowOff>
    </xdr:from>
    <xdr:ext cx="583565" cy="2584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370" y="12195175"/>
          <a:ext cx="5835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8890</xdr:rowOff>
    </xdr:from>
    <xdr:to>
      <xdr:col>89</xdr:col>
      <xdr:colOff>177800</xdr:colOff>
      <xdr:row>70</xdr:row>
      <xdr:rowOff>8890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38100</xdr:rowOff>
    </xdr:from>
    <xdr:ext cx="583565" cy="259080"/>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370" y="1186815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83565" cy="248920"/>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370" y="11541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公債費グラフ枠">
          <a:extLst>
            <a:ext uri="{FF2B5EF4-FFF2-40B4-BE49-F238E27FC236}">
              <a16:creationId xmlns:a16="http://schemas.microsoft.com/office/drawing/2014/main" id="{00000000-0008-0000-0600-000070020000}"/>
            </a:ext>
          </a:extLst>
        </xdr:cNvPr>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123825</xdr:rowOff>
    </xdr:from>
    <xdr:to>
      <xdr:col>85</xdr:col>
      <xdr:colOff>126365</xdr:colOff>
      <xdr:row>79</xdr:row>
      <xdr:rowOff>71755</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6317595" y="12296775"/>
          <a:ext cx="1270" cy="13195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75565</xdr:rowOff>
    </xdr:from>
    <xdr:ext cx="469900" cy="250825"/>
    <xdr:sp macro="" textlink="">
      <xdr:nvSpPr>
        <xdr:cNvPr id="626" name="公債費最小値テキスト">
          <a:extLst>
            <a:ext uri="{FF2B5EF4-FFF2-40B4-BE49-F238E27FC236}">
              <a16:creationId xmlns:a16="http://schemas.microsoft.com/office/drawing/2014/main" id="{00000000-0008-0000-0600-000072020000}"/>
            </a:ext>
          </a:extLst>
        </xdr:cNvPr>
        <xdr:cNvSpPr txBox="1"/>
      </xdr:nvSpPr>
      <xdr:spPr>
        <a:xfrm>
          <a:off x="16370300" y="1362011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2,512</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71755</xdr:rowOff>
    </xdr:from>
    <xdr:to>
      <xdr:col>86</xdr:col>
      <xdr:colOff>25400</xdr:colOff>
      <xdr:row>79</xdr:row>
      <xdr:rowOff>71755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3616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70485</xdr:rowOff>
    </xdr:from>
    <xdr:ext cx="598805" cy="259080"/>
    <xdr:sp macro="" textlink="">
      <xdr:nvSpPr>
        <xdr:cNvPr id="628" name="公債費最大値テキスト">
          <a:extLst>
            <a:ext uri="{FF2B5EF4-FFF2-40B4-BE49-F238E27FC236}">
              <a16:creationId xmlns:a16="http://schemas.microsoft.com/office/drawing/2014/main" id="{00000000-0008-0000-0600-000074020000}"/>
            </a:ext>
          </a:extLst>
        </xdr:cNvPr>
        <xdr:cNvSpPr txBox="1"/>
      </xdr:nvSpPr>
      <xdr:spPr>
        <a:xfrm>
          <a:off x="16370300" y="1207198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123,687</a:t>
          </a:r>
          <a:endParaRPr kumimoji="1" lang="ja-JP" altLang="en-US" sz="1000" b="1">
            <a:latin typeface="ＭＳ Ｐゴシック"/>
            <a:ea typeface="ＭＳ Ｐゴシック"/>
          </a:endParaRPr>
        </a:p>
      </xdr:txBody>
    </xdr:sp>
    <xdr:clientData/>
  </xdr:oneCellAnchor>
  <xdr:twoCellAnchor>
    <xdr:from>
      <xdr:col>85</xdr:col>
      <xdr:colOff>38100</xdr:colOff>
      <xdr:row>71</xdr:row>
      <xdr:rowOff>123825</xdr:rowOff>
    </xdr:from>
    <xdr:to>
      <xdr:col>86</xdr:col>
      <xdr:colOff>25400</xdr:colOff>
      <xdr:row>71</xdr:row>
      <xdr:rowOff>123825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22967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123825</xdr:rowOff>
    </xdr:from>
    <xdr:to>
      <xdr:col>85</xdr:col>
      <xdr:colOff>127000</xdr:colOff>
      <xdr:row>71</xdr:row>
      <xdr:rowOff>130810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5481300" y="12296775"/>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78740</xdr:rowOff>
    </xdr:from>
    <xdr:ext cx="534670" cy="259080"/>
    <xdr:sp macro="" textlink="">
      <xdr:nvSpPr>
        <xdr:cNvPr id="631" name="公債費平均値テキスト">
          <a:extLst>
            <a:ext uri="{FF2B5EF4-FFF2-40B4-BE49-F238E27FC236}">
              <a16:creationId xmlns:a16="http://schemas.microsoft.com/office/drawing/2014/main" id="{00000000-0008-0000-0600-000077020000}"/>
            </a:ext>
          </a:extLst>
        </xdr:cNvPr>
        <xdr:cNvSpPr txBox="1"/>
      </xdr:nvSpPr>
      <xdr:spPr>
        <a:xfrm>
          <a:off x="16370300" y="129374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58,214</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75</xdr:row>
      <xdr:rowOff>100330</xdr:rowOff>
    </xdr:from>
    <xdr:to>
      <xdr:col>85</xdr:col>
      <xdr:colOff>177800</xdr:colOff>
      <xdr:row>76</xdr:row>
      <xdr:rowOff>30480</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6268700" y="1295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67310</xdr:rowOff>
    </xdr:from>
    <xdr:to>
      <xdr:col>81</xdr:col>
      <xdr:colOff>50800</xdr:colOff>
      <xdr:row>71</xdr:row>
      <xdr:rowOff>130810</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4592300" y="12240260"/>
          <a:ext cx="8890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80010</xdr:rowOff>
    </xdr:from>
    <xdr:to>
      <xdr:col>81</xdr:col>
      <xdr:colOff>101600</xdr:colOff>
      <xdr:row>76</xdr:row>
      <xdr:rowOff>10160</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5430500" y="1293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76</xdr:row>
      <xdr:rowOff>1270</xdr:rowOff>
    </xdr:from>
    <xdr:ext cx="522605" cy="259080"/>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3965" y="1303147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60,044</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71</xdr:row>
      <xdr:rowOff>40640</xdr:rowOff>
    </xdr:from>
    <xdr:to>
      <xdr:col>76</xdr:col>
      <xdr:colOff>114300</xdr:colOff>
      <xdr:row>71</xdr:row>
      <xdr:rowOff>67310</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3703300" y="1221359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100965</xdr:rowOff>
    </xdr:from>
    <xdr:to>
      <xdr:col>76</xdr:col>
      <xdr:colOff>165100</xdr:colOff>
      <xdr:row>76</xdr:row>
      <xdr:rowOff>31115</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4541500" y="1295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76</xdr:row>
      <xdr:rowOff>22225</xdr:rowOff>
    </xdr:from>
    <xdr:ext cx="522605" cy="2584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324965" y="13052425"/>
          <a:ext cx="5226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58,155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71</xdr:row>
      <xdr:rowOff>40640</xdr:rowOff>
    </xdr:from>
    <xdr:to>
      <xdr:col>71</xdr:col>
      <xdr:colOff>177800</xdr:colOff>
      <xdr:row>71</xdr:row>
      <xdr:rowOff>52070</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2814300" y="1221359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124460</xdr:rowOff>
    </xdr:from>
    <xdr:to>
      <xdr:col>72</xdr:col>
      <xdr:colOff>38100</xdr:colOff>
      <xdr:row>76</xdr:row>
      <xdr:rowOff>54610</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3652500" y="12983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76</xdr:row>
      <xdr:rowOff>45720</xdr:rowOff>
    </xdr:from>
    <xdr:ext cx="522605" cy="259080"/>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5965" y="1307592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56,002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75</xdr:row>
      <xdr:rowOff>132080</xdr:rowOff>
    </xdr:from>
    <xdr:to>
      <xdr:col>67</xdr:col>
      <xdr:colOff>101600</xdr:colOff>
      <xdr:row>76</xdr:row>
      <xdr:rowOff>61595</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2763500" y="129908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76</xdr:row>
      <xdr:rowOff>52705</xdr:rowOff>
    </xdr:from>
    <xdr:ext cx="522605" cy="25082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6965" y="13082905"/>
          <a:ext cx="5226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55,341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71</xdr:row>
      <xdr:rowOff>73025</xdr:rowOff>
    </xdr:from>
    <xdr:to>
      <xdr:col>85</xdr:col>
      <xdr:colOff>177800</xdr:colOff>
      <xdr:row>72</xdr:row>
      <xdr:rowOff>3175</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6268700" y="1224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26035</xdr:rowOff>
    </xdr:from>
    <xdr:ext cx="598805" cy="259080"/>
    <xdr:sp macro="" textlink="">
      <xdr:nvSpPr>
        <xdr:cNvPr id="650" name="公債費該当値テキスト">
          <a:extLst>
            <a:ext uri="{FF2B5EF4-FFF2-40B4-BE49-F238E27FC236}">
              <a16:creationId xmlns:a16="http://schemas.microsoft.com/office/drawing/2014/main" id="{00000000-0008-0000-0600-00008A020000}"/>
            </a:ext>
          </a:extLst>
        </xdr:cNvPr>
        <xdr:cNvSpPr txBox="1"/>
      </xdr:nvSpPr>
      <xdr:spPr>
        <a:xfrm>
          <a:off x="16370300" y="1219898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123,687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71</xdr:row>
      <xdr:rowOff>80010</xdr:rowOff>
    </xdr:from>
    <xdr:to>
      <xdr:col>81</xdr:col>
      <xdr:colOff>101600</xdr:colOff>
      <xdr:row>72</xdr:row>
      <xdr:rowOff>10160</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5430500" y="1225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132080</xdr:colOff>
      <xdr:row>70</xdr:row>
      <xdr:rowOff>26670</xdr:rowOff>
    </xdr:from>
    <xdr:ext cx="586740" cy="259080"/>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5181580" y="12028170"/>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123,075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71</xdr:row>
      <xdr:rowOff>16510</xdr:rowOff>
    </xdr:from>
    <xdr:to>
      <xdr:col>76</xdr:col>
      <xdr:colOff>165100</xdr:colOff>
      <xdr:row>71</xdr:row>
      <xdr:rowOff>118110</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4541500" y="1218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5080</xdr:colOff>
      <xdr:row>69</xdr:row>
      <xdr:rowOff>134620</xdr:rowOff>
    </xdr:from>
    <xdr:ext cx="586740" cy="248920"/>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4292580" y="11964670"/>
          <a:ext cx="586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128,919</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70</xdr:row>
      <xdr:rowOff>160655</xdr:rowOff>
    </xdr:from>
    <xdr:to>
      <xdr:col>72</xdr:col>
      <xdr:colOff>38100</xdr:colOff>
      <xdr:row>71</xdr:row>
      <xdr:rowOff>90805</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3652500" y="1216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68580</xdr:colOff>
      <xdr:row>69</xdr:row>
      <xdr:rowOff>107315</xdr:rowOff>
    </xdr:from>
    <xdr:ext cx="586740" cy="259080"/>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3403580" y="11937365"/>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131,422</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71</xdr:row>
      <xdr:rowOff>635</xdr:rowOff>
    </xdr:from>
    <xdr:to>
      <xdr:col>67</xdr:col>
      <xdr:colOff>101600</xdr:colOff>
      <xdr:row>71</xdr:row>
      <xdr:rowOff>102235</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2763500" y="1217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132080</xdr:colOff>
      <xdr:row>69</xdr:row>
      <xdr:rowOff>118745</xdr:rowOff>
    </xdr:from>
    <xdr:ext cx="586740" cy="259080"/>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514580" y="11948795"/>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130,340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20,563</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9,133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37820" cy="217170"/>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407900" y="14922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99060</xdr:rowOff>
    </xdr:from>
    <xdr:to>
      <xdr:col>89</xdr:col>
      <xdr:colOff>177800</xdr:colOff>
      <xdr:row>99</xdr:row>
      <xdr:rowOff>99060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128270</xdr:rowOff>
    </xdr:from>
    <xdr:ext cx="236855" cy="259080"/>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197080" y="16930370"/>
          <a:ext cx="2368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114935</xdr:rowOff>
    </xdr:from>
    <xdr:to>
      <xdr:col>89</xdr:col>
      <xdr:colOff>177800</xdr:colOff>
      <xdr:row>97</xdr:row>
      <xdr:rowOff>114935</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144145</xdr:rowOff>
    </xdr:from>
    <xdr:ext cx="531495" cy="25082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505" y="16603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95</xdr:row>
      <xdr:rowOff>132080</xdr:rowOff>
    </xdr:from>
    <xdr:to>
      <xdr:col>89</xdr:col>
      <xdr:colOff>177800</xdr:colOff>
      <xdr:row>95</xdr:row>
      <xdr:rowOff>132080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94</xdr:row>
      <xdr:rowOff>160655</xdr:rowOff>
    </xdr:from>
    <xdr:ext cx="531495" cy="259080"/>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147955</xdr:rowOff>
    </xdr:from>
    <xdr:to>
      <xdr:col>89</xdr:col>
      <xdr:colOff>177800</xdr:colOff>
      <xdr:row>93</xdr:row>
      <xdr:rowOff>147955</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6350</xdr:rowOff>
    </xdr:from>
    <xdr:ext cx="531495" cy="251460"/>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505" y="15951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91</xdr:row>
      <xdr:rowOff>164465</xdr:rowOff>
    </xdr:from>
    <xdr:to>
      <xdr:col>89</xdr:col>
      <xdr:colOff>177800</xdr:colOff>
      <xdr:row>91</xdr:row>
      <xdr:rowOff>164465</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22225</xdr:rowOff>
    </xdr:from>
    <xdr:ext cx="531495" cy="2584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505" y="15624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8890</xdr:rowOff>
    </xdr:from>
    <xdr:to>
      <xdr:col>89</xdr:col>
      <xdr:colOff>177800</xdr:colOff>
      <xdr:row>90</xdr:row>
      <xdr:rowOff>8890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38100</xdr:rowOff>
    </xdr:from>
    <xdr:ext cx="583565" cy="259080"/>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370" y="1529715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83565" cy="248920"/>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370" y="14970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24765</xdr:rowOff>
    </xdr:from>
    <xdr:to>
      <xdr:col>85</xdr:col>
      <xdr:colOff>126365</xdr:colOff>
      <xdr:row>99</xdr:row>
      <xdr:rowOff>57150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626715"/>
          <a:ext cx="1270" cy="14039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61595</xdr:rowOff>
    </xdr:from>
    <xdr:ext cx="469900" cy="259080"/>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70351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2,537</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57150</xdr:rowOff>
    </xdr:from>
    <xdr:to>
      <xdr:col>86</xdr:col>
      <xdr:colOff>25400</xdr:colOff>
      <xdr:row>99</xdr:row>
      <xdr:rowOff>57150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7030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143510</xdr:rowOff>
    </xdr:from>
    <xdr:ext cx="534670" cy="251460"/>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40256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88,540</a:t>
          </a:r>
          <a:endParaRPr kumimoji="1" lang="ja-JP" altLang="en-US" sz="1000" b="1">
            <a:latin typeface="ＭＳ Ｐゴシック"/>
            <a:ea typeface="ＭＳ Ｐゴシック"/>
          </a:endParaRPr>
        </a:p>
      </xdr:txBody>
    </xdr:sp>
    <xdr:clientData/>
  </xdr:oneCellAnchor>
  <xdr:twoCellAnchor>
    <xdr:from>
      <xdr:col>85</xdr:col>
      <xdr:colOff>38100</xdr:colOff>
      <xdr:row>91</xdr:row>
      <xdr:rowOff>24765</xdr:rowOff>
    </xdr:from>
    <xdr:to>
      <xdr:col>86</xdr:col>
      <xdr:colOff>25400</xdr:colOff>
      <xdr:row>91</xdr:row>
      <xdr:rowOff>24765</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6267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27305</xdr:rowOff>
    </xdr:from>
    <xdr:to>
      <xdr:col>85</xdr:col>
      <xdr:colOff>127000</xdr:colOff>
      <xdr:row>96</xdr:row>
      <xdr:rowOff>90805</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486505"/>
          <a:ext cx="8382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80010</xdr:rowOff>
    </xdr:from>
    <xdr:ext cx="534670" cy="259080"/>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3921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28,219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96</xdr:row>
      <xdr:rowOff>101600</xdr:rowOff>
    </xdr:from>
    <xdr:to>
      <xdr:col>85</xdr:col>
      <xdr:colOff>177800</xdr:colOff>
      <xdr:row>97</xdr:row>
      <xdr:rowOff>31750</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56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27305</xdr:rowOff>
    </xdr:from>
    <xdr:to>
      <xdr:col>81</xdr:col>
      <xdr:colOff>50800</xdr:colOff>
      <xdr:row>96</xdr:row>
      <xdr:rowOff>91440</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486505"/>
          <a:ext cx="88900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10160</xdr:rowOff>
    </xdr:from>
    <xdr:to>
      <xdr:col>81</xdr:col>
      <xdr:colOff>101600</xdr:colOff>
      <xdr:row>96</xdr:row>
      <xdr:rowOff>111760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46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102870</xdr:rowOff>
    </xdr:from>
    <xdr:ext cx="522605" cy="259080"/>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3965" y="1656207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33,809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96</xdr:row>
      <xdr:rowOff>91440</xdr:rowOff>
    </xdr:from>
    <xdr:to>
      <xdr:col>76</xdr:col>
      <xdr:colOff>114300</xdr:colOff>
      <xdr:row>97</xdr:row>
      <xdr:rowOff>124460</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550640"/>
          <a:ext cx="889000" cy="204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109855</xdr:rowOff>
    </xdr:from>
    <xdr:to>
      <xdr:col>76</xdr:col>
      <xdr:colOff>165100</xdr:colOff>
      <xdr:row>96</xdr:row>
      <xdr:rowOff>40640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3976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94</xdr:row>
      <xdr:rowOff>56515</xdr:rowOff>
    </xdr:from>
    <xdr:ext cx="522605" cy="2584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4965" y="16172815"/>
          <a:ext cx="5226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38,209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97</xdr:row>
      <xdr:rowOff>124460</xdr:rowOff>
    </xdr:from>
    <xdr:to>
      <xdr:col>71</xdr:col>
      <xdr:colOff>177800</xdr:colOff>
      <xdr:row>98</xdr:row>
      <xdr:rowOff>59690</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755110"/>
          <a:ext cx="88900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80010</xdr:rowOff>
    </xdr:from>
    <xdr:to>
      <xdr:col>72</xdr:col>
      <xdr:colOff>38100</xdr:colOff>
      <xdr:row>98</xdr:row>
      <xdr:rowOff>10160</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71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98</xdr:row>
      <xdr:rowOff>1270</xdr:rowOff>
    </xdr:from>
    <xdr:ext cx="522605" cy="259080"/>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5965" y="1680337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19,052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97</xdr:row>
      <xdr:rowOff>140970</xdr:rowOff>
    </xdr:from>
    <xdr:to>
      <xdr:col>67</xdr:col>
      <xdr:colOff>101600</xdr:colOff>
      <xdr:row>98</xdr:row>
      <xdr:rowOff>71120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7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87630</xdr:rowOff>
    </xdr:from>
    <xdr:ext cx="522605" cy="250190"/>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6965" y="16546830"/>
          <a:ext cx="5226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15,299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96</xdr:row>
      <xdr:rowOff>40640</xdr:rowOff>
    </xdr:from>
    <xdr:to>
      <xdr:col>85</xdr:col>
      <xdr:colOff>177800</xdr:colOff>
      <xdr:row>96</xdr:row>
      <xdr:rowOff>141605</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4998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63500</xdr:rowOff>
    </xdr:from>
    <xdr:ext cx="534670" cy="251460"/>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35125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31,983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95</xdr:row>
      <xdr:rowOff>147955</xdr:rowOff>
    </xdr:from>
    <xdr:to>
      <xdr:col>81</xdr:col>
      <xdr:colOff>101600</xdr:colOff>
      <xdr:row>96</xdr:row>
      <xdr:rowOff>78105</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43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94</xdr:row>
      <xdr:rowOff>94615</xdr:rowOff>
    </xdr:from>
    <xdr:ext cx="522605" cy="259080"/>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3965" y="1621091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35,871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96</xdr:row>
      <xdr:rowOff>40640</xdr:rowOff>
    </xdr:from>
    <xdr:to>
      <xdr:col>76</xdr:col>
      <xdr:colOff>165100</xdr:colOff>
      <xdr:row>96</xdr:row>
      <xdr:rowOff>142240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49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133350</xdr:rowOff>
    </xdr:from>
    <xdr:ext cx="522605" cy="250190"/>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4965" y="16592550"/>
          <a:ext cx="5226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31,955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97</xdr:row>
      <xdr:rowOff>73660</xdr:rowOff>
    </xdr:from>
    <xdr:to>
      <xdr:col>72</xdr:col>
      <xdr:colOff>38100</xdr:colOff>
      <xdr:row>98</xdr:row>
      <xdr:rowOff>3810</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70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20955</xdr:rowOff>
    </xdr:from>
    <xdr:ext cx="522605" cy="24828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5965" y="16480155"/>
          <a:ext cx="5226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19,414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98</xdr:row>
      <xdr:rowOff>8890</xdr:rowOff>
    </xdr:from>
    <xdr:to>
      <xdr:col>67</xdr:col>
      <xdr:colOff>101600</xdr:colOff>
      <xdr:row>98</xdr:row>
      <xdr:rowOff>110490</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81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98</xdr:row>
      <xdr:rowOff>101600</xdr:rowOff>
    </xdr:from>
    <xdr:ext cx="522605" cy="259080"/>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6965" y="1690370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12,908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18/31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2,042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2,008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37820" cy="217170"/>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540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54610</xdr:rowOff>
    </xdr:from>
    <xdr:ext cx="236855" cy="248920"/>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080" y="6398260"/>
          <a:ext cx="2368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33</xdr:row>
      <xdr:rowOff>168910</xdr:rowOff>
    </xdr:from>
    <xdr:ext cx="531495" cy="248920"/>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505" y="582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397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30</xdr:row>
      <xdr:rowOff>111760</xdr:rowOff>
    </xdr:from>
    <xdr:ext cx="531495" cy="248920"/>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505" y="52552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54610</xdr:rowOff>
    </xdr:from>
    <xdr:ext cx="531495" cy="248920"/>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505" y="468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84455</xdr:rowOff>
    </xdr:from>
    <xdr:to>
      <xdr:col>116</xdr:col>
      <xdr:colOff>62865</xdr:colOff>
      <xdr:row>38</xdr:row>
      <xdr:rowOff>25400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227955"/>
          <a:ext cx="1270" cy="13125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29210</xdr:rowOff>
    </xdr:from>
    <xdr:ext cx="249555" cy="251460"/>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5443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540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31115</xdr:rowOff>
    </xdr:from>
    <xdr:ext cx="534670" cy="24955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0316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22,969</a:t>
          </a:r>
          <a:endParaRPr kumimoji="1" lang="ja-JP" altLang="en-US" sz="1000" b="1">
            <a:latin typeface="ＭＳ Ｐゴシック"/>
            <a:ea typeface="ＭＳ Ｐゴシック"/>
          </a:endParaRPr>
        </a:p>
      </xdr:txBody>
    </xdr:sp>
    <xdr:clientData/>
  </xdr:oneCellAnchor>
  <xdr:twoCellAnchor>
    <xdr:from>
      <xdr:col>115</xdr:col>
      <xdr:colOff>165100</xdr:colOff>
      <xdr:row>30</xdr:row>
      <xdr:rowOff>84455</xdr:rowOff>
    </xdr:from>
    <xdr:to>
      <xdr:col>116</xdr:col>
      <xdr:colOff>152400</xdr:colOff>
      <xdr:row>30</xdr:row>
      <xdr:rowOff>84455</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2279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65405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135890</xdr:rowOff>
    </xdr:from>
    <xdr:ext cx="469900" cy="259080"/>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13664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3,580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36</xdr:row>
      <xdr:rowOff>113030</xdr:rowOff>
    </xdr:from>
    <xdr:to>
      <xdr:col>116</xdr:col>
      <xdr:colOff>114300</xdr:colOff>
      <xdr:row>37</xdr:row>
      <xdr:rowOff>43180</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28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540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133350</xdr:rowOff>
    </xdr:from>
    <xdr:to>
      <xdr:col>112</xdr:col>
      <xdr:colOff>38100</xdr:colOff>
      <xdr:row>37</xdr:row>
      <xdr:rowOff>63500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30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35</xdr:row>
      <xdr:rowOff>80010</xdr:rowOff>
    </xdr:from>
    <xdr:ext cx="457835" cy="259080"/>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350" y="6080760"/>
          <a:ext cx="457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3,218</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540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114300</xdr:rowOff>
    </xdr:from>
    <xdr:to>
      <xdr:col>107</xdr:col>
      <xdr:colOff>101600</xdr:colOff>
      <xdr:row>37</xdr:row>
      <xdr:rowOff>44450</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35</xdr:row>
      <xdr:rowOff>60960</xdr:rowOff>
    </xdr:from>
    <xdr:ext cx="457835" cy="259080"/>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350" y="6061710"/>
          <a:ext cx="457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3,552</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540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87630</xdr:rowOff>
    </xdr:from>
    <xdr:to>
      <xdr:col>102</xdr:col>
      <xdr:colOff>165100</xdr:colOff>
      <xdr:row>37</xdr:row>
      <xdr:rowOff>17780</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35</xdr:row>
      <xdr:rowOff>34290</xdr:rowOff>
    </xdr:from>
    <xdr:ext cx="457835" cy="259080"/>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350" y="6035040"/>
          <a:ext cx="457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4,025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36</xdr:row>
      <xdr:rowOff>154940</xdr:rowOff>
    </xdr:from>
    <xdr:to>
      <xdr:col>98</xdr:col>
      <xdr:colOff>38100</xdr:colOff>
      <xdr:row>37</xdr:row>
      <xdr:rowOff>85090</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35</xdr:row>
      <xdr:rowOff>101600</xdr:rowOff>
    </xdr:from>
    <xdr:ext cx="457835" cy="259080"/>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350" y="6102350"/>
          <a:ext cx="457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2,848</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60960</xdr:rowOff>
    </xdr:from>
    <xdr:ext cx="249555" cy="259080"/>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4046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38</xdr:row>
      <xdr:rowOff>67310</xdr:rowOff>
    </xdr:from>
    <xdr:ext cx="237490" cy="259080"/>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98840" y="65824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38</xdr:row>
      <xdr:rowOff>67310</xdr:rowOff>
    </xdr:from>
    <xdr:ext cx="237490" cy="259080"/>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309840" y="65824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38</xdr:row>
      <xdr:rowOff>67310</xdr:rowOff>
    </xdr:from>
    <xdr:ext cx="237490" cy="259080"/>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420840" y="65824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38</xdr:row>
      <xdr:rowOff>67310</xdr:rowOff>
    </xdr:from>
    <xdr:ext cx="237490" cy="259080"/>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531840" y="65824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18/31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9,934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13,805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37820" cy="217170"/>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57</xdr:row>
      <xdr:rowOff>168910</xdr:rowOff>
    </xdr:from>
    <xdr:ext cx="236855" cy="248920"/>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080" y="9941560"/>
          <a:ext cx="2368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55</xdr:row>
      <xdr:rowOff>54610</xdr:rowOff>
    </xdr:from>
    <xdr:ext cx="531495" cy="248920"/>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505" y="9484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52</xdr:row>
      <xdr:rowOff>111760</xdr:rowOff>
    </xdr:from>
    <xdr:ext cx="531495" cy="248920"/>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505" y="9027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168910</xdr:rowOff>
    </xdr:from>
    <xdr:ext cx="531495" cy="248920"/>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505" y="85699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54610</xdr:rowOff>
    </xdr:from>
    <xdr:ext cx="531495" cy="248920"/>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505" y="8112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157480</xdr:rowOff>
    </xdr:from>
    <xdr:to>
      <xdr:col>116</xdr:col>
      <xdr:colOff>62865</xdr:colOff>
      <xdr:row>58</xdr:row>
      <xdr:rowOff>139700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901430"/>
          <a:ext cx="1270" cy="11823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143510</xdr:rowOff>
    </xdr:from>
    <xdr:ext cx="249555" cy="251460"/>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087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083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104140</xdr:rowOff>
    </xdr:from>
    <xdr:ext cx="534670" cy="259080"/>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6766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25,863</a:t>
          </a:r>
          <a:endParaRPr kumimoji="1" lang="ja-JP" altLang="en-US" sz="1000" b="1">
            <a:latin typeface="ＭＳ Ｐゴシック"/>
            <a:ea typeface="ＭＳ Ｐゴシック"/>
          </a:endParaRPr>
        </a:p>
      </xdr:txBody>
    </xdr:sp>
    <xdr:clientData/>
  </xdr:oneCellAnchor>
  <xdr:twoCellAnchor>
    <xdr:from>
      <xdr:col>115</xdr:col>
      <xdr:colOff>165100</xdr:colOff>
      <xdr:row>51</xdr:row>
      <xdr:rowOff>157480</xdr:rowOff>
    </xdr:from>
    <xdr:to>
      <xdr:col>116</xdr:col>
      <xdr:colOff>152400</xdr:colOff>
      <xdr:row>51</xdr:row>
      <xdr:rowOff>157480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9014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102870</xdr:rowOff>
    </xdr:from>
    <xdr:to>
      <xdr:col>116</xdr:col>
      <xdr:colOff>63500</xdr:colOff>
      <xdr:row>58</xdr:row>
      <xdr:rowOff>109220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1323300" y="10046970"/>
          <a:ext cx="8382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136525</xdr:rowOff>
    </xdr:from>
    <xdr:ext cx="469900" cy="2584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73772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3,202</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57</xdr:row>
      <xdr:rowOff>113665</xdr:rowOff>
    </xdr:from>
    <xdr:to>
      <xdr:col>116</xdr:col>
      <xdr:colOff>114300</xdr:colOff>
      <xdr:row>58</xdr:row>
      <xdr:rowOff>43815</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88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92710</xdr:rowOff>
    </xdr:from>
    <xdr:to>
      <xdr:col>111</xdr:col>
      <xdr:colOff>177800</xdr:colOff>
      <xdr:row>58</xdr:row>
      <xdr:rowOff>109220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0434300" y="10036810"/>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109220</xdr:rowOff>
    </xdr:from>
    <xdr:to>
      <xdr:col>112</xdr:col>
      <xdr:colOff>38100</xdr:colOff>
      <xdr:row>58</xdr:row>
      <xdr:rowOff>39370</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88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56</xdr:row>
      <xdr:rowOff>55880</xdr:rowOff>
    </xdr:from>
    <xdr:ext cx="457835" cy="259080"/>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350" y="9657080"/>
          <a:ext cx="457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3,308</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58</xdr:row>
      <xdr:rowOff>90805</xdr:rowOff>
    </xdr:from>
    <xdr:to>
      <xdr:col>107</xdr:col>
      <xdr:colOff>50800</xdr:colOff>
      <xdr:row>58</xdr:row>
      <xdr:rowOff>92710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1003490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97790</xdr:rowOff>
    </xdr:from>
    <xdr:to>
      <xdr:col>107</xdr:col>
      <xdr:colOff>101600</xdr:colOff>
      <xdr:row>58</xdr:row>
      <xdr:rowOff>27940</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87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56</xdr:row>
      <xdr:rowOff>44450</xdr:rowOff>
    </xdr:from>
    <xdr:ext cx="457835" cy="259080"/>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350" y="9645650"/>
          <a:ext cx="457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3,560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58</xdr:row>
      <xdr:rowOff>90805</xdr:rowOff>
    </xdr:from>
    <xdr:to>
      <xdr:col>102</xdr:col>
      <xdr:colOff>114300</xdr:colOff>
      <xdr:row>58</xdr:row>
      <xdr:rowOff>97790</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8656300" y="1003490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130175</xdr:rowOff>
    </xdr:from>
    <xdr:to>
      <xdr:col>102</xdr:col>
      <xdr:colOff>165100</xdr:colOff>
      <xdr:row>58</xdr:row>
      <xdr:rowOff>60325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90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56</xdr:row>
      <xdr:rowOff>76835</xdr:rowOff>
    </xdr:from>
    <xdr:ext cx="457835" cy="24955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350" y="9678035"/>
          <a:ext cx="45783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2,851</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57</xdr:row>
      <xdr:rowOff>153035</xdr:rowOff>
    </xdr:from>
    <xdr:to>
      <xdr:col>98</xdr:col>
      <xdr:colOff>38100</xdr:colOff>
      <xdr:row>58</xdr:row>
      <xdr:rowOff>83185</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92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56</xdr:row>
      <xdr:rowOff>99695</xdr:rowOff>
    </xdr:from>
    <xdr:ext cx="457835" cy="24955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350" y="9700895"/>
          <a:ext cx="45783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2,350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52070</xdr:rowOff>
    </xdr:from>
    <xdr:to>
      <xdr:col>116</xdr:col>
      <xdr:colOff>114300</xdr:colOff>
      <xdr:row>58</xdr:row>
      <xdr:rowOff>153670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999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138430</xdr:rowOff>
    </xdr:from>
    <xdr:ext cx="378460" cy="259080"/>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991108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801</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57785</xdr:rowOff>
    </xdr:from>
    <xdr:to>
      <xdr:col>112</xdr:col>
      <xdr:colOff>38100</xdr:colOff>
      <xdr:row>58</xdr:row>
      <xdr:rowOff>159385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1000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179070</xdr:colOff>
      <xdr:row>58</xdr:row>
      <xdr:rowOff>150495</xdr:rowOff>
    </xdr:from>
    <xdr:ext cx="378460" cy="259080"/>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4070" y="1009459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683</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41910</xdr:rowOff>
    </xdr:from>
    <xdr:to>
      <xdr:col>107</xdr:col>
      <xdr:colOff>101600</xdr:colOff>
      <xdr:row>58</xdr:row>
      <xdr:rowOff>143510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998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58</xdr:row>
      <xdr:rowOff>134620</xdr:rowOff>
    </xdr:from>
    <xdr:ext cx="457835" cy="248920"/>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199350" y="10078720"/>
          <a:ext cx="457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1,025</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40640</xdr:rowOff>
    </xdr:from>
    <xdr:to>
      <xdr:col>102</xdr:col>
      <xdr:colOff>165100</xdr:colOff>
      <xdr:row>58</xdr:row>
      <xdr:rowOff>141605</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99847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58</xdr:row>
      <xdr:rowOff>132715</xdr:rowOff>
    </xdr:from>
    <xdr:ext cx="457835" cy="25082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10350" y="10076815"/>
          <a:ext cx="4578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1,071</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46355</xdr:rowOff>
    </xdr:from>
    <xdr:to>
      <xdr:col>98</xdr:col>
      <xdr:colOff>38100</xdr:colOff>
      <xdr:row>58</xdr:row>
      <xdr:rowOff>147955</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999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179070</xdr:colOff>
      <xdr:row>58</xdr:row>
      <xdr:rowOff>139065</xdr:rowOff>
    </xdr:from>
    <xdr:ext cx="378460" cy="259080"/>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67070" y="1008316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924</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41,143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42,284</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37820" cy="217170"/>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80</xdr:row>
      <xdr:rowOff>111760</xdr:rowOff>
    </xdr:from>
    <xdr:ext cx="236855" cy="248920"/>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039080" y="13827760"/>
          <a:ext cx="2368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73660</xdr:rowOff>
    </xdr:from>
    <xdr:ext cx="531495" cy="259080"/>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505" y="1344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35560</xdr:rowOff>
    </xdr:from>
    <xdr:ext cx="531495" cy="259080"/>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168910</xdr:rowOff>
    </xdr:from>
    <xdr:ext cx="531495" cy="248920"/>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130810</xdr:rowOff>
    </xdr:from>
    <xdr:ext cx="531495" cy="259080"/>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69</xdr:row>
      <xdr:rowOff>92710</xdr:rowOff>
    </xdr:from>
    <xdr:ext cx="583565" cy="259080"/>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370" y="1192276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67</xdr:row>
      <xdr:rowOff>54610</xdr:rowOff>
    </xdr:from>
    <xdr:ext cx="583565" cy="248920"/>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370" y="11541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163195</xdr:rowOff>
    </xdr:from>
    <xdr:to>
      <xdr:col>116</xdr:col>
      <xdr:colOff>62865</xdr:colOff>
      <xdr:row>78</xdr:row>
      <xdr:rowOff>102870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1993245"/>
          <a:ext cx="1270" cy="14827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106680</xdr:rowOff>
    </xdr:from>
    <xdr:ext cx="534670" cy="259080"/>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4797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25,930</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102870</xdr:rowOff>
    </xdr:from>
    <xdr:to>
      <xdr:col>116</xdr:col>
      <xdr:colOff>152400</xdr:colOff>
      <xdr:row>78</xdr:row>
      <xdr:rowOff>102870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4759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109855</xdr:rowOff>
    </xdr:from>
    <xdr:ext cx="598805" cy="25082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768455"/>
          <a:ext cx="5988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103,756</a:t>
          </a:r>
          <a:endParaRPr kumimoji="1" lang="ja-JP" altLang="en-US" sz="1000" b="1">
            <a:latin typeface="ＭＳ Ｐゴシック"/>
            <a:ea typeface="ＭＳ Ｐゴシック"/>
          </a:endParaRPr>
        </a:p>
      </xdr:txBody>
    </xdr:sp>
    <xdr:clientData/>
  </xdr:oneCellAnchor>
  <xdr:twoCellAnchor>
    <xdr:from>
      <xdr:col>115</xdr:col>
      <xdr:colOff>165100</xdr:colOff>
      <xdr:row>69</xdr:row>
      <xdr:rowOff>163195</xdr:rowOff>
    </xdr:from>
    <xdr:to>
      <xdr:col>116</xdr:col>
      <xdr:colOff>152400</xdr:colOff>
      <xdr:row>69</xdr:row>
      <xdr:rowOff>163195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19932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69</xdr:row>
      <xdr:rowOff>152400</xdr:rowOff>
    </xdr:from>
    <xdr:to>
      <xdr:col>116</xdr:col>
      <xdr:colOff>63500</xdr:colOff>
      <xdr:row>69</xdr:row>
      <xdr:rowOff>163195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1323300" y="11982450"/>
          <a:ext cx="8382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165100</xdr:rowOff>
    </xdr:from>
    <xdr:ext cx="534670" cy="259080"/>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85240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54,864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75</xdr:row>
      <xdr:rowOff>15240</xdr:rowOff>
    </xdr:from>
    <xdr:to>
      <xdr:col>116</xdr:col>
      <xdr:colOff>114300</xdr:colOff>
      <xdr:row>75</xdr:row>
      <xdr:rowOff>116840</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87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69</xdr:row>
      <xdr:rowOff>152400</xdr:rowOff>
    </xdr:from>
    <xdr:to>
      <xdr:col>111</xdr:col>
      <xdr:colOff>177800</xdr:colOff>
      <xdr:row>70</xdr:row>
      <xdr:rowOff>55245</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1982450"/>
          <a:ext cx="88900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160020</xdr:rowOff>
    </xdr:from>
    <xdr:to>
      <xdr:col>112</xdr:col>
      <xdr:colOff>38100</xdr:colOff>
      <xdr:row>75</xdr:row>
      <xdr:rowOff>90170</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84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75</xdr:row>
      <xdr:rowOff>81280</xdr:rowOff>
    </xdr:from>
    <xdr:ext cx="522605" cy="259080"/>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5965" y="1294003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56,257</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70</xdr:row>
      <xdr:rowOff>55245</xdr:rowOff>
    </xdr:from>
    <xdr:to>
      <xdr:col>107</xdr:col>
      <xdr:colOff>50800</xdr:colOff>
      <xdr:row>70</xdr:row>
      <xdr:rowOff>88900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2056745"/>
          <a:ext cx="8890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144780</xdr:rowOff>
    </xdr:from>
    <xdr:to>
      <xdr:col>107</xdr:col>
      <xdr:colOff>101600</xdr:colOff>
      <xdr:row>75</xdr:row>
      <xdr:rowOff>74930</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75</xdr:row>
      <xdr:rowOff>66040</xdr:rowOff>
    </xdr:from>
    <xdr:ext cx="522605" cy="248920"/>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6965" y="12924790"/>
          <a:ext cx="5226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57,076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70</xdr:row>
      <xdr:rowOff>88900</xdr:rowOff>
    </xdr:from>
    <xdr:to>
      <xdr:col>102</xdr:col>
      <xdr:colOff>114300</xdr:colOff>
      <xdr:row>70</xdr:row>
      <xdr:rowOff>119380</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209040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27305</xdr:rowOff>
    </xdr:from>
    <xdr:to>
      <xdr:col>102</xdr:col>
      <xdr:colOff>165100</xdr:colOff>
      <xdr:row>75</xdr:row>
      <xdr:rowOff>128905</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886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75</xdr:row>
      <xdr:rowOff>120650</xdr:rowOff>
    </xdr:from>
    <xdr:ext cx="522605" cy="251460"/>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7965" y="12979400"/>
          <a:ext cx="5226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54,217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74</xdr:row>
      <xdr:rowOff>163830</xdr:rowOff>
    </xdr:from>
    <xdr:to>
      <xdr:col>98</xdr:col>
      <xdr:colOff>38100</xdr:colOff>
      <xdr:row>75</xdr:row>
      <xdr:rowOff>93980</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85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75</xdr:row>
      <xdr:rowOff>85090</xdr:rowOff>
    </xdr:from>
    <xdr:ext cx="522605" cy="259080"/>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8965" y="1294384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56,066</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80010</xdr:rowOff>
    </xdr:from>
    <xdr:ext cx="762000" cy="259080"/>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177800</xdr:colOff>
      <xdr:row>81</xdr:row>
      <xdr:rowOff>80010</xdr:rowOff>
    </xdr:from>
    <xdr:ext cx="762000" cy="259080"/>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80010</xdr:rowOff>
    </xdr:from>
    <xdr:ext cx="762000" cy="259080"/>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80010</xdr:rowOff>
    </xdr:from>
    <xdr:ext cx="762000" cy="259080"/>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177800</xdr:colOff>
      <xdr:row>81</xdr:row>
      <xdr:rowOff>80010</xdr:rowOff>
    </xdr:from>
    <xdr:ext cx="762000" cy="259080"/>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69</xdr:row>
      <xdr:rowOff>112395</xdr:rowOff>
    </xdr:from>
    <xdr:to>
      <xdr:col>116</xdr:col>
      <xdr:colOff>114300</xdr:colOff>
      <xdr:row>70</xdr:row>
      <xdr:rowOff>42545</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194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69</xdr:row>
      <xdr:rowOff>65405</xdr:rowOff>
    </xdr:from>
    <xdr:ext cx="598805" cy="24955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189545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103,756</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69</xdr:row>
      <xdr:rowOff>101600</xdr:rowOff>
    </xdr:from>
    <xdr:to>
      <xdr:col>112</xdr:col>
      <xdr:colOff>38100</xdr:colOff>
      <xdr:row>70</xdr:row>
      <xdr:rowOff>31750</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193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68580</xdr:colOff>
      <xdr:row>68</xdr:row>
      <xdr:rowOff>48260</xdr:rowOff>
    </xdr:from>
    <xdr:ext cx="586740" cy="259080"/>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23580" y="11706860"/>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104,340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70</xdr:row>
      <xdr:rowOff>4445</xdr:rowOff>
    </xdr:from>
    <xdr:to>
      <xdr:col>107</xdr:col>
      <xdr:colOff>101600</xdr:colOff>
      <xdr:row>70</xdr:row>
      <xdr:rowOff>106045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005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132080</xdr:colOff>
      <xdr:row>68</xdr:row>
      <xdr:rowOff>122555</xdr:rowOff>
    </xdr:from>
    <xdr:ext cx="586740" cy="24955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34580" y="11781155"/>
          <a:ext cx="5867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100,449</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70</xdr:row>
      <xdr:rowOff>38100</xdr:rowOff>
    </xdr:from>
    <xdr:to>
      <xdr:col>102</xdr:col>
      <xdr:colOff>165100</xdr:colOff>
      <xdr:row>70</xdr:row>
      <xdr:rowOff>139700</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03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68</xdr:row>
      <xdr:rowOff>156210</xdr:rowOff>
    </xdr:from>
    <xdr:ext cx="522605" cy="250190"/>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7965" y="11814810"/>
          <a:ext cx="5226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98,671</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70</xdr:row>
      <xdr:rowOff>68580</xdr:rowOff>
    </xdr:from>
    <xdr:to>
      <xdr:col>98</xdr:col>
      <xdr:colOff>38100</xdr:colOff>
      <xdr:row>70</xdr:row>
      <xdr:rowOff>170180</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07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69</xdr:row>
      <xdr:rowOff>15875</xdr:rowOff>
    </xdr:from>
    <xdr:ext cx="522605" cy="259080"/>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8965" y="1184592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97,050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37820" cy="217170"/>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36855" cy="248920"/>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080" y="16113760"/>
          <a:ext cx="2368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54610</xdr:rowOff>
    </xdr:from>
    <xdr:ext cx="236855" cy="248920"/>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080" y="14970760"/>
          <a:ext cx="2368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37490" cy="259080"/>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840" y="162979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37490" cy="259080"/>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840" y="162979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95</xdr:row>
      <xdr:rowOff>10160</xdr:rowOff>
    </xdr:from>
    <xdr:ext cx="237490" cy="259080"/>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840" y="162979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37490" cy="259080"/>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840" y="162979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177800</xdr:colOff>
      <xdr:row>101</xdr:row>
      <xdr:rowOff>80010</xdr:rowOff>
    </xdr:from>
    <xdr:ext cx="762000" cy="259080"/>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62000" cy="259080"/>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177800</xdr:colOff>
      <xdr:row>101</xdr:row>
      <xdr:rowOff>80010</xdr:rowOff>
    </xdr:from>
    <xdr:ext cx="762000" cy="259080"/>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37490" cy="259080"/>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840" y="159804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37490" cy="259080"/>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840" y="159804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93</xdr:row>
      <xdr:rowOff>35560</xdr:rowOff>
    </xdr:from>
    <xdr:ext cx="237490" cy="259080"/>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840" y="159804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37490" cy="259080"/>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840" y="159804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歳出決算総額は、住民一人当たり936,465円となっている（端数処理の関係で各項目の合計とは一致しない）。人件費は住民一人当たり151,242円となり前年度より6,589円の増、類似団体内で高い状況が続いている。これは、町面積が広大なため支所の数と職員配置数が多いこと、常備消防を直営していることが要因である。補助費等が減少した主な要因は、前年度増加した物価高騰対策費の減による。　災害復旧事業費は、令和３年８月７日から同月23日まで間の暴風雨及び豪雨により発生した災害の復旧中であることから、類似団体内上位に位置している。普通建設事業費は住民一人当たり90,348円となり、前年度から30,143円増加した。これは、常備消防施設整備及び学校給食センター新築による事業費増が要因である。維持補修費は住民一人当たり25,145円となり前年度から9,743円の減少となった。経常的な高止まりの要因は、広大な町域に比例し道路延長・面積が大きく、降雪量が多いため、除雪に多額の経費を要することによる。公債費は過去５年間、類似団体内で最高位であり、類似団体平均とも２倍以上差がついている。これは、喫緊の政策課題に対応するため多額の借入を行ってきたことによるものであり、引き続き投資的事業の抑制・平準化に取り組み、公債費の縮減に努める。繰出金は、下水道事業に対する経費や介護保険事業の給付が多いため、経常的に高い数値となっている。また、扶助費が類似団体内に比べ高い要因は、本町が福祉事務所を設置しているため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17,164
16,585
646.20
16,406,892
16,073,488
257,684
9,498,610
12,364,061</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12.2
37.0</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R05  Ⅳ</a:t>
          </a:r>
          <a:r>
            <a:rPr kumimoji="1" lang="ja-JP" altLang="en-US" sz="1100" b="1">
              <a:solidFill>
                <a:srgbClr val="000000"/>
              </a:solidFill>
              <a:latin typeface="ＭＳ ゴシック"/>
              <a:ea typeface="ＭＳ ゴシック"/>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48920"/>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1460"/>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5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29/31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2,645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2,343</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37820" cy="217170"/>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111760</xdr:rowOff>
    </xdr:from>
    <xdr:ext cx="455295" cy="248920"/>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640" y="6969760"/>
          <a:ext cx="455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38</xdr:row>
      <xdr:rowOff>73660</xdr:rowOff>
    </xdr:from>
    <xdr:ext cx="455295" cy="259080"/>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640" y="6588760"/>
          <a:ext cx="455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36</xdr:row>
      <xdr:rowOff>35560</xdr:rowOff>
    </xdr:from>
    <xdr:ext cx="455295" cy="259080"/>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640" y="6207760"/>
          <a:ext cx="455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33</xdr:row>
      <xdr:rowOff>168910</xdr:rowOff>
    </xdr:from>
    <xdr:ext cx="455295" cy="248920"/>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640" y="5826760"/>
          <a:ext cx="455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31</xdr:row>
      <xdr:rowOff>130810</xdr:rowOff>
    </xdr:from>
    <xdr:ext cx="455295" cy="259080"/>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640" y="5445760"/>
          <a:ext cx="455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a:t>
          </a:r>
          <a:endParaRPr kumimoji="1" lang="ja-JP" altLang="en-US" sz="1000">
            <a:latin typeface="ＭＳ Ｐゴシック"/>
            <a:ea typeface="ＭＳ Ｐゴシック"/>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92710</xdr:rowOff>
    </xdr:from>
    <xdr:ext cx="455295" cy="259080"/>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640" y="5064760"/>
          <a:ext cx="455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54610</xdr:rowOff>
    </xdr:from>
    <xdr:ext cx="455295" cy="248920"/>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640" y="4683760"/>
          <a:ext cx="455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125730</xdr:rowOff>
    </xdr:from>
    <xdr:to>
      <xdr:col>24</xdr:col>
      <xdr:colOff>62865</xdr:colOff>
      <xdr:row>38</xdr:row>
      <xdr:rowOff>153670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69230"/>
          <a:ext cx="1270" cy="13995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157480</xdr:rowOff>
    </xdr:from>
    <xdr:ext cx="469900" cy="248920"/>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7258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4,164</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153670</xdr:rowOff>
    </xdr:from>
    <xdr:to>
      <xdr:col>24</xdr:col>
      <xdr:colOff>152400</xdr:colOff>
      <xdr:row>38</xdr:row>
      <xdr:rowOff>153670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687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72390</xdr:rowOff>
    </xdr:from>
    <xdr:ext cx="469900" cy="259080"/>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444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7,836</a:t>
          </a:r>
          <a:endParaRPr kumimoji="1" lang="ja-JP" altLang="en-US" sz="1000" b="1">
            <a:latin typeface="ＭＳ Ｐゴシック"/>
          </a:endParaRPr>
        </a:p>
      </xdr:txBody>
    </xdr:sp>
    <xdr:clientData/>
  </xdr:oneCellAnchor>
  <xdr:twoCellAnchor>
    <xdr:from>
      <xdr:col>23</xdr:col>
      <xdr:colOff>165100</xdr:colOff>
      <xdr:row>30</xdr:row>
      <xdr:rowOff>125730</xdr:rowOff>
    </xdr:from>
    <xdr:to>
      <xdr:col>24</xdr:col>
      <xdr:colOff>152400</xdr:colOff>
      <xdr:row>30</xdr:row>
      <xdr:rowOff>125730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692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163830</xdr:rowOff>
    </xdr:from>
    <xdr:to>
      <xdr:col>24</xdr:col>
      <xdr:colOff>63500</xdr:colOff>
      <xdr:row>37</xdr:row>
      <xdr:rowOff>170815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507480"/>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50165</xdr:rowOff>
    </xdr:from>
    <xdr:ext cx="469900" cy="259080"/>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7946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5,711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27305</xdr:rowOff>
    </xdr:from>
    <xdr:to>
      <xdr:col>24</xdr:col>
      <xdr:colOff>114300</xdr:colOff>
      <xdr:row>35</xdr:row>
      <xdr:rowOff>128905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2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163830</xdr:rowOff>
    </xdr:from>
    <xdr:to>
      <xdr:col>19</xdr:col>
      <xdr:colOff>177800</xdr:colOff>
      <xdr:row>38</xdr:row>
      <xdr:rowOff>21590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507480"/>
          <a:ext cx="8890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83820</xdr:rowOff>
    </xdr:from>
    <xdr:to>
      <xdr:col>20</xdr:col>
      <xdr:colOff>38100</xdr:colOff>
      <xdr:row>36</xdr:row>
      <xdr:rowOff>13970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8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34</xdr:row>
      <xdr:rowOff>30480</xdr:rowOff>
    </xdr:from>
    <xdr:ext cx="457835" cy="250190"/>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350" y="5859780"/>
          <a:ext cx="4578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5,564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36</xdr:row>
      <xdr:rowOff>132080</xdr:rowOff>
    </xdr:from>
    <xdr:to>
      <xdr:col>15</xdr:col>
      <xdr:colOff>50800</xdr:colOff>
      <xdr:row>38</xdr:row>
      <xdr:rowOff>21590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304280"/>
          <a:ext cx="889000" cy="232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129540</xdr:rowOff>
    </xdr:from>
    <xdr:to>
      <xdr:col>15</xdr:col>
      <xdr:colOff>101600</xdr:colOff>
      <xdr:row>36</xdr:row>
      <xdr:rowOff>59690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34</xdr:row>
      <xdr:rowOff>76200</xdr:rowOff>
    </xdr:from>
    <xdr:ext cx="457835" cy="250190"/>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350" y="5905500"/>
          <a:ext cx="45783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5,443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35</xdr:row>
      <xdr:rowOff>136525</xdr:rowOff>
    </xdr:from>
    <xdr:to>
      <xdr:col>10</xdr:col>
      <xdr:colOff>114300</xdr:colOff>
      <xdr:row>36</xdr:row>
      <xdr:rowOff>132080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137275"/>
          <a:ext cx="889000" cy="167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165100</xdr:rowOff>
    </xdr:from>
    <xdr:to>
      <xdr:col>10</xdr:col>
      <xdr:colOff>165100</xdr:colOff>
      <xdr:row>36</xdr:row>
      <xdr:rowOff>95250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111760</xdr:rowOff>
    </xdr:from>
    <xdr:ext cx="457835" cy="248920"/>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350" y="5941060"/>
          <a:ext cx="457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5,350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35</xdr:row>
      <xdr:rowOff>5080</xdr:rowOff>
    </xdr:from>
    <xdr:to>
      <xdr:col>6</xdr:col>
      <xdr:colOff>38100</xdr:colOff>
      <xdr:row>35</xdr:row>
      <xdr:rowOff>106680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0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33</xdr:row>
      <xdr:rowOff>123190</xdr:rowOff>
    </xdr:from>
    <xdr:ext cx="457835" cy="248920"/>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350" y="5781040"/>
          <a:ext cx="4578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37</xdr:row>
      <xdr:rowOff>120650</xdr:rowOff>
    </xdr:from>
    <xdr:to>
      <xdr:col>24</xdr:col>
      <xdr:colOff>114300</xdr:colOff>
      <xdr:row>38</xdr:row>
      <xdr:rowOff>50165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4643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98425</xdr:rowOff>
    </xdr:from>
    <xdr:ext cx="469900" cy="25082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44207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4,569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37</xdr:row>
      <xdr:rowOff>113030</xdr:rowOff>
    </xdr:from>
    <xdr:to>
      <xdr:col>20</xdr:col>
      <xdr:colOff>38100</xdr:colOff>
      <xdr:row>38</xdr:row>
      <xdr:rowOff>43180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38</xdr:row>
      <xdr:rowOff>34290</xdr:rowOff>
    </xdr:from>
    <xdr:ext cx="457835" cy="259080"/>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350" y="6549390"/>
          <a:ext cx="457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4,587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37</xdr:row>
      <xdr:rowOff>142240</xdr:rowOff>
    </xdr:from>
    <xdr:to>
      <xdr:col>15</xdr:col>
      <xdr:colOff>101600</xdr:colOff>
      <xdr:row>38</xdr:row>
      <xdr:rowOff>72390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485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38</xdr:row>
      <xdr:rowOff>63500</xdr:rowOff>
    </xdr:from>
    <xdr:ext cx="457835" cy="251460"/>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350" y="6578600"/>
          <a:ext cx="4578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4,510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36</xdr:row>
      <xdr:rowOff>81280</xdr:rowOff>
    </xdr:from>
    <xdr:to>
      <xdr:col>10</xdr:col>
      <xdr:colOff>165100</xdr:colOff>
      <xdr:row>37</xdr:row>
      <xdr:rowOff>11430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53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2540</xdr:rowOff>
    </xdr:from>
    <xdr:ext cx="457835" cy="259080"/>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350" y="6346190"/>
          <a:ext cx="457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5,120</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35</xdr:row>
      <xdr:rowOff>86360</xdr:rowOff>
    </xdr:from>
    <xdr:to>
      <xdr:col>6</xdr:col>
      <xdr:colOff>38100</xdr:colOff>
      <xdr:row>36</xdr:row>
      <xdr:rowOff>15875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871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36</xdr:row>
      <xdr:rowOff>6985</xdr:rowOff>
    </xdr:from>
    <xdr:ext cx="457835" cy="25082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350" y="6179185"/>
          <a:ext cx="4578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5,558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65,263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49,456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37820" cy="217170"/>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57</xdr:row>
      <xdr:rowOff>168910</xdr:rowOff>
    </xdr:from>
    <xdr:ext cx="236855" cy="248920"/>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080" y="9941560"/>
          <a:ext cx="2368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55</xdr:row>
      <xdr:rowOff>54610</xdr:rowOff>
    </xdr:from>
    <xdr:ext cx="583565" cy="248920"/>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370" y="94843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52</xdr:row>
      <xdr:rowOff>111760</xdr:rowOff>
    </xdr:from>
    <xdr:ext cx="583565" cy="248920"/>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370" y="90271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168910</xdr:rowOff>
    </xdr:from>
    <xdr:ext cx="583565" cy="248920"/>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370" y="85699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83565" cy="248920"/>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370" y="8112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140335</xdr:rowOff>
    </xdr:from>
    <xdr:to>
      <xdr:col>24</xdr:col>
      <xdr:colOff>62865</xdr:colOff>
      <xdr:row>57</xdr:row>
      <xdr:rowOff>78740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9227185"/>
          <a:ext cx="1270" cy="6242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82550</xdr:rowOff>
    </xdr:from>
    <xdr:ext cx="534670" cy="259080"/>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8552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50,788</a:t>
          </a:r>
          <a:endParaRPr kumimoji="1" lang="ja-JP" altLang="en-US" sz="1000" b="1">
            <a:latin typeface="ＭＳ Ｐゴシック"/>
            <a:ea typeface="ＭＳ Ｐゴシック"/>
          </a:endParaRPr>
        </a:p>
      </xdr:txBody>
    </xdr:sp>
    <xdr:clientData/>
  </xdr:oneCellAnchor>
  <xdr:twoCellAnchor>
    <xdr:from>
      <xdr:col>23</xdr:col>
      <xdr:colOff>165100</xdr:colOff>
      <xdr:row>57</xdr:row>
      <xdr:rowOff>78740</xdr:rowOff>
    </xdr:from>
    <xdr:to>
      <xdr:col>24</xdr:col>
      <xdr:colOff>152400</xdr:colOff>
      <xdr:row>57</xdr:row>
      <xdr:rowOff>78740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51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86995</xdr:rowOff>
    </xdr:from>
    <xdr:ext cx="598805" cy="25082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9002395"/>
          <a:ext cx="5988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187,375</a:t>
          </a:r>
          <a:endParaRPr kumimoji="1" lang="ja-JP" altLang="en-US" sz="1000" b="1">
            <a:latin typeface="ＭＳ Ｐゴシック"/>
          </a:endParaRPr>
        </a:p>
      </xdr:txBody>
    </xdr:sp>
    <xdr:clientData/>
  </xdr:oneCellAnchor>
  <xdr:twoCellAnchor>
    <xdr:from>
      <xdr:col>23</xdr:col>
      <xdr:colOff>165100</xdr:colOff>
      <xdr:row>53</xdr:row>
      <xdr:rowOff>140335</xdr:rowOff>
    </xdr:from>
    <xdr:to>
      <xdr:col>24</xdr:col>
      <xdr:colOff>152400</xdr:colOff>
      <xdr:row>53</xdr:row>
      <xdr:rowOff>140335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2271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151130</xdr:rowOff>
    </xdr:from>
    <xdr:to>
      <xdr:col>24</xdr:col>
      <xdr:colOff>63500</xdr:colOff>
      <xdr:row>54</xdr:row>
      <xdr:rowOff>156210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409430"/>
          <a:ext cx="8382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97790</xdr:rowOff>
    </xdr:from>
    <xdr:ext cx="598805" cy="251460"/>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527540"/>
          <a:ext cx="59880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105,788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55</xdr:row>
      <xdr:rowOff>119380</xdr:rowOff>
    </xdr:from>
    <xdr:to>
      <xdr:col>24</xdr:col>
      <xdr:colOff>114300</xdr:colOff>
      <xdr:row>56</xdr:row>
      <xdr:rowOff>49530</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49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10160</xdr:rowOff>
    </xdr:from>
    <xdr:to>
      <xdr:col>19</xdr:col>
      <xdr:colOff>177800</xdr:colOff>
      <xdr:row>54</xdr:row>
      <xdr:rowOff>151130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097010"/>
          <a:ext cx="889000" cy="312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95250</xdr:rowOff>
    </xdr:from>
    <xdr:to>
      <xdr:col>20</xdr:col>
      <xdr:colOff>38100</xdr:colOff>
      <xdr:row>56</xdr:row>
      <xdr:rowOff>25400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56</xdr:row>
      <xdr:rowOff>16510</xdr:rowOff>
    </xdr:from>
    <xdr:ext cx="586740" cy="259080"/>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580" y="9617710"/>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111,074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51</xdr:row>
      <xdr:rowOff>11430</xdr:rowOff>
    </xdr:from>
    <xdr:to>
      <xdr:col>15</xdr:col>
      <xdr:colOff>50800</xdr:colOff>
      <xdr:row>53</xdr:row>
      <xdr:rowOff>10160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8755380"/>
          <a:ext cx="889000" cy="3416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80645</xdr:rowOff>
    </xdr:from>
    <xdr:to>
      <xdr:col>15</xdr:col>
      <xdr:colOff>101600</xdr:colOff>
      <xdr:row>56</xdr:row>
      <xdr:rowOff>10795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1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56</xdr:row>
      <xdr:rowOff>1905</xdr:rowOff>
    </xdr:from>
    <xdr:ext cx="586740" cy="259080"/>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580" y="9603105"/>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114,338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51</xdr:row>
      <xdr:rowOff>11430</xdr:rowOff>
    </xdr:from>
    <xdr:to>
      <xdr:col>10</xdr:col>
      <xdr:colOff>114300</xdr:colOff>
      <xdr:row>54</xdr:row>
      <xdr:rowOff>118110</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8755380"/>
          <a:ext cx="889000" cy="621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53</xdr:row>
      <xdr:rowOff>53340</xdr:rowOff>
    </xdr:from>
    <xdr:to>
      <xdr:col>10</xdr:col>
      <xdr:colOff>165100</xdr:colOff>
      <xdr:row>53</xdr:row>
      <xdr:rowOff>154940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14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53</xdr:row>
      <xdr:rowOff>146050</xdr:rowOff>
    </xdr:from>
    <xdr:ext cx="586740" cy="248920"/>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580" y="9232900"/>
          <a:ext cx="586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195,313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56</xdr:row>
      <xdr:rowOff>12065</xdr:rowOff>
    </xdr:from>
    <xdr:to>
      <xdr:col>6</xdr:col>
      <xdr:colOff>38100</xdr:colOff>
      <xdr:row>56</xdr:row>
      <xdr:rowOff>113665</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613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56</xdr:row>
      <xdr:rowOff>104775</xdr:rowOff>
    </xdr:from>
    <xdr:ext cx="522605" cy="259080"/>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2965" y="970597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91,768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54</xdr:row>
      <xdr:rowOff>105410</xdr:rowOff>
    </xdr:from>
    <xdr:to>
      <xdr:col>24</xdr:col>
      <xdr:colOff>114300</xdr:colOff>
      <xdr:row>55</xdr:row>
      <xdr:rowOff>35560</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363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128270</xdr:rowOff>
    </xdr:from>
    <xdr:ext cx="598805" cy="259080"/>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21512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146,341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54</xdr:row>
      <xdr:rowOff>100330</xdr:rowOff>
    </xdr:from>
    <xdr:to>
      <xdr:col>20</xdr:col>
      <xdr:colOff>38100</xdr:colOff>
      <xdr:row>55</xdr:row>
      <xdr:rowOff>30480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35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53</xdr:row>
      <xdr:rowOff>46990</xdr:rowOff>
    </xdr:from>
    <xdr:ext cx="586740" cy="259080"/>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580" y="9133840"/>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147,545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52</xdr:row>
      <xdr:rowOff>130810</xdr:rowOff>
    </xdr:from>
    <xdr:to>
      <xdr:col>15</xdr:col>
      <xdr:colOff>101600</xdr:colOff>
      <xdr:row>53</xdr:row>
      <xdr:rowOff>60960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04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51</xdr:row>
      <xdr:rowOff>77470</xdr:rowOff>
    </xdr:from>
    <xdr:ext cx="586740" cy="248920"/>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580" y="8821420"/>
          <a:ext cx="586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215,789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50</xdr:row>
      <xdr:rowOff>132080</xdr:rowOff>
    </xdr:from>
    <xdr:to>
      <xdr:col>10</xdr:col>
      <xdr:colOff>165100</xdr:colOff>
      <xdr:row>51</xdr:row>
      <xdr:rowOff>62230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870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49</xdr:row>
      <xdr:rowOff>78740</xdr:rowOff>
    </xdr:from>
    <xdr:ext cx="586740" cy="259080"/>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580" y="8479790"/>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290,517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54</xdr:row>
      <xdr:rowOff>67310</xdr:rowOff>
    </xdr:from>
    <xdr:to>
      <xdr:col>6</xdr:col>
      <xdr:colOff>38100</xdr:colOff>
      <xdr:row>54</xdr:row>
      <xdr:rowOff>168910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32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53</xdr:row>
      <xdr:rowOff>13970</xdr:rowOff>
    </xdr:from>
    <xdr:ext cx="586740" cy="259080"/>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580" y="9100820"/>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154,698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207,189</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207,411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37820" cy="217170"/>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80</xdr:row>
      <xdr:rowOff>111760</xdr:rowOff>
    </xdr:from>
    <xdr:ext cx="531495" cy="248920"/>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505" y="13827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73660</xdr:rowOff>
    </xdr:from>
    <xdr:ext cx="583565" cy="259080"/>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370" y="1344676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76</xdr:row>
      <xdr:rowOff>35560</xdr:rowOff>
    </xdr:from>
    <xdr:ext cx="583565" cy="259080"/>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370" y="1306576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168910</xdr:rowOff>
    </xdr:from>
    <xdr:ext cx="583565" cy="248920"/>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370" y="12684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71</xdr:row>
      <xdr:rowOff>130810</xdr:rowOff>
    </xdr:from>
    <xdr:ext cx="583565" cy="259080"/>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370" y="1230376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92710</xdr:rowOff>
    </xdr:from>
    <xdr:ext cx="583565" cy="259080"/>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370" y="1192276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54610</xdr:rowOff>
    </xdr:from>
    <xdr:ext cx="583565" cy="248920"/>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370" y="11541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130175</xdr:rowOff>
    </xdr:from>
    <xdr:to>
      <xdr:col>24</xdr:col>
      <xdr:colOff>62865</xdr:colOff>
      <xdr:row>77</xdr:row>
      <xdr:rowOff>69850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1960225"/>
          <a:ext cx="1270" cy="13112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73660</xdr:rowOff>
    </xdr:from>
    <xdr:ext cx="598805" cy="259080"/>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2753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144,997</a:t>
          </a:r>
          <a:endParaRPr kumimoji="1" lang="ja-JP" altLang="en-US" sz="1000" b="1">
            <a:latin typeface="ＭＳ Ｐゴシック"/>
            <a:ea typeface="ＭＳ Ｐゴシック"/>
          </a:endParaRPr>
        </a:p>
      </xdr:txBody>
    </xdr:sp>
    <xdr:clientData/>
  </xdr:oneCellAnchor>
  <xdr:twoCellAnchor>
    <xdr:from>
      <xdr:col>23</xdr:col>
      <xdr:colOff>165100</xdr:colOff>
      <xdr:row>77</xdr:row>
      <xdr:rowOff>69850</xdr:rowOff>
    </xdr:from>
    <xdr:to>
      <xdr:col>24</xdr:col>
      <xdr:colOff>152400</xdr:colOff>
      <xdr:row>77</xdr:row>
      <xdr:rowOff>69850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271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76835</xdr:rowOff>
    </xdr:from>
    <xdr:ext cx="598805" cy="24955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73543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248,259</a:t>
          </a:r>
          <a:endParaRPr kumimoji="1" lang="ja-JP" altLang="en-US" sz="1000" b="1">
            <a:latin typeface="ＭＳ Ｐゴシック"/>
          </a:endParaRPr>
        </a:p>
      </xdr:txBody>
    </xdr:sp>
    <xdr:clientData/>
  </xdr:oneCellAnchor>
  <xdr:twoCellAnchor>
    <xdr:from>
      <xdr:col>23</xdr:col>
      <xdr:colOff>165100</xdr:colOff>
      <xdr:row>69</xdr:row>
      <xdr:rowOff>130175</xdr:rowOff>
    </xdr:from>
    <xdr:to>
      <xdr:col>24</xdr:col>
      <xdr:colOff>152400</xdr:colOff>
      <xdr:row>69</xdr:row>
      <xdr:rowOff>130175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19602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97790</xdr:rowOff>
    </xdr:from>
    <xdr:to>
      <xdr:col>24</xdr:col>
      <xdr:colOff>63500</xdr:colOff>
      <xdr:row>72</xdr:row>
      <xdr:rowOff>114935</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270740"/>
          <a:ext cx="838200" cy="188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76200</xdr:rowOff>
    </xdr:from>
    <xdr:ext cx="598805" cy="250190"/>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763500"/>
          <a:ext cx="598805"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179,320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74</xdr:row>
      <xdr:rowOff>97790</xdr:rowOff>
    </xdr:from>
    <xdr:to>
      <xdr:col>24</xdr:col>
      <xdr:colOff>114300</xdr:colOff>
      <xdr:row>75</xdr:row>
      <xdr:rowOff>27940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78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79375</xdr:rowOff>
    </xdr:from>
    <xdr:to>
      <xdr:col>19</xdr:col>
      <xdr:colOff>177800</xdr:colOff>
      <xdr:row>72</xdr:row>
      <xdr:rowOff>114935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2252325"/>
          <a:ext cx="889000" cy="207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46990</xdr:rowOff>
    </xdr:from>
    <xdr:to>
      <xdr:col>20</xdr:col>
      <xdr:colOff>38100</xdr:colOff>
      <xdr:row>75</xdr:row>
      <xdr:rowOff>148590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29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75</xdr:row>
      <xdr:rowOff>139700</xdr:rowOff>
    </xdr:from>
    <xdr:ext cx="586740" cy="259080"/>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580" y="12998450"/>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169,777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71</xdr:row>
      <xdr:rowOff>79375</xdr:rowOff>
    </xdr:from>
    <xdr:to>
      <xdr:col>15</xdr:col>
      <xdr:colOff>50800</xdr:colOff>
      <xdr:row>73</xdr:row>
      <xdr:rowOff>109220</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252325"/>
          <a:ext cx="889000" cy="3727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118745</xdr:rowOff>
    </xdr:from>
    <xdr:to>
      <xdr:col>15</xdr:col>
      <xdr:colOff>101600</xdr:colOff>
      <xdr:row>75</xdr:row>
      <xdr:rowOff>48895</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2806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75</xdr:row>
      <xdr:rowOff>40640</xdr:rowOff>
    </xdr:from>
    <xdr:ext cx="586740" cy="251460"/>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580" y="12899390"/>
          <a:ext cx="586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177,658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73</xdr:row>
      <xdr:rowOff>109220</xdr:rowOff>
    </xdr:from>
    <xdr:to>
      <xdr:col>10</xdr:col>
      <xdr:colOff>114300</xdr:colOff>
      <xdr:row>74</xdr:row>
      <xdr:rowOff>66040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625070"/>
          <a:ext cx="889000" cy="128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164465</xdr:rowOff>
    </xdr:from>
    <xdr:to>
      <xdr:col>10</xdr:col>
      <xdr:colOff>165100</xdr:colOff>
      <xdr:row>77</xdr:row>
      <xdr:rowOff>94615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9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77</xdr:row>
      <xdr:rowOff>86360</xdr:rowOff>
    </xdr:from>
    <xdr:ext cx="586740" cy="251460"/>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580" y="13288010"/>
          <a:ext cx="586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147,054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55880</xdr:rowOff>
    </xdr:from>
    <xdr:to>
      <xdr:col>6</xdr:col>
      <xdr:colOff>38100</xdr:colOff>
      <xdr:row>77</xdr:row>
      <xdr:rowOff>157480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257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77</xdr:row>
      <xdr:rowOff>148590</xdr:rowOff>
    </xdr:from>
    <xdr:ext cx="586740" cy="259080"/>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580" y="13350240"/>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142,104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71</xdr:row>
      <xdr:rowOff>46355</xdr:rowOff>
    </xdr:from>
    <xdr:to>
      <xdr:col>24</xdr:col>
      <xdr:colOff>114300</xdr:colOff>
      <xdr:row>71</xdr:row>
      <xdr:rowOff>147955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21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69215</xdr:rowOff>
    </xdr:from>
    <xdr:ext cx="598805" cy="259080"/>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07071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223,837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72</xdr:row>
      <xdr:rowOff>64135</xdr:rowOff>
    </xdr:from>
    <xdr:to>
      <xdr:col>20</xdr:col>
      <xdr:colOff>38100</xdr:colOff>
      <xdr:row>72</xdr:row>
      <xdr:rowOff>166370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4085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71</xdr:row>
      <xdr:rowOff>10795</xdr:rowOff>
    </xdr:from>
    <xdr:ext cx="586740" cy="2584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580" y="12183745"/>
          <a:ext cx="586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208,971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71</xdr:row>
      <xdr:rowOff>29210</xdr:rowOff>
    </xdr:from>
    <xdr:to>
      <xdr:col>15</xdr:col>
      <xdr:colOff>101600</xdr:colOff>
      <xdr:row>71</xdr:row>
      <xdr:rowOff>130175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2021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69</xdr:row>
      <xdr:rowOff>146685</xdr:rowOff>
    </xdr:from>
    <xdr:ext cx="586740" cy="24828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580" y="11976735"/>
          <a:ext cx="5867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225,270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73</xdr:row>
      <xdr:rowOff>57785</xdr:rowOff>
    </xdr:from>
    <xdr:to>
      <xdr:col>10</xdr:col>
      <xdr:colOff>165100</xdr:colOff>
      <xdr:row>73</xdr:row>
      <xdr:rowOff>159385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57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72</xdr:row>
      <xdr:rowOff>4445</xdr:rowOff>
    </xdr:from>
    <xdr:ext cx="586740" cy="259080"/>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580" y="12348845"/>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195,956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74</xdr:row>
      <xdr:rowOff>15240</xdr:rowOff>
    </xdr:from>
    <xdr:to>
      <xdr:col>6</xdr:col>
      <xdr:colOff>38100</xdr:colOff>
      <xdr:row>74</xdr:row>
      <xdr:rowOff>116840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70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72</xdr:row>
      <xdr:rowOff>133350</xdr:rowOff>
    </xdr:from>
    <xdr:ext cx="586740" cy="250190"/>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580" y="12477750"/>
          <a:ext cx="5867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185,798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46,051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61,277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37820" cy="217170"/>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36855" cy="248920"/>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080" y="17256760"/>
          <a:ext cx="2368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128270</xdr:rowOff>
    </xdr:from>
    <xdr:ext cx="531495" cy="259080"/>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50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144145</xdr:rowOff>
    </xdr:from>
    <xdr:ext cx="531495" cy="25082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505" y="16603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94</xdr:row>
      <xdr:rowOff>160655</xdr:rowOff>
    </xdr:from>
    <xdr:ext cx="531495" cy="259080"/>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93</xdr:row>
      <xdr:rowOff>6350</xdr:rowOff>
    </xdr:from>
    <xdr:ext cx="531495" cy="251460"/>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505" y="15951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22225</xdr:rowOff>
    </xdr:from>
    <xdr:ext cx="583565" cy="2584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370" y="15624175"/>
          <a:ext cx="5835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90</xdr:row>
      <xdr:rowOff>8890</xdr:rowOff>
    </xdr:from>
    <xdr:to>
      <xdr:col>28</xdr:col>
      <xdr:colOff>114300</xdr:colOff>
      <xdr:row>90</xdr:row>
      <xdr:rowOff>8890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38100</xdr:rowOff>
    </xdr:from>
    <xdr:ext cx="583565" cy="259080"/>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370" y="1529715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83565" cy="248920"/>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370" y="14970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90170</xdr:rowOff>
    </xdr:from>
    <xdr:to>
      <xdr:col>24</xdr:col>
      <xdr:colOff>62865</xdr:colOff>
      <xdr:row>98</xdr:row>
      <xdr:rowOff>163830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49220"/>
          <a:ext cx="1270" cy="16167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167640</xdr:rowOff>
    </xdr:from>
    <xdr:ext cx="534670" cy="250190"/>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6974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26,534</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163830</xdr:rowOff>
    </xdr:from>
    <xdr:to>
      <xdr:col>24</xdr:col>
      <xdr:colOff>152400</xdr:colOff>
      <xdr:row>98</xdr:row>
      <xdr:rowOff>163830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659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36830</xdr:rowOff>
    </xdr:from>
    <xdr:ext cx="598805" cy="259080"/>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2443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125,528</a:t>
          </a:r>
          <a:endParaRPr kumimoji="1" lang="ja-JP" altLang="en-US" sz="1000" b="1">
            <a:latin typeface="ＭＳ Ｐゴシック"/>
          </a:endParaRPr>
        </a:p>
      </xdr:txBody>
    </xdr:sp>
    <xdr:clientData/>
  </xdr:oneCellAnchor>
  <xdr:twoCellAnchor>
    <xdr:from>
      <xdr:col>23</xdr:col>
      <xdr:colOff>165100</xdr:colOff>
      <xdr:row>89</xdr:row>
      <xdr:rowOff>90170</xdr:rowOff>
    </xdr:from>
    <xdr:to>
      <xdr:col>24</xdr:col>
      <xdr:colOff>152400</xdr:colOff>
      <xdr:row>89</xdr:row>
      <xdr:rowOff>90170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49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57150</xdr:rowOff>
    </xdr:from>
    <xdr:to>
      <xdr:col>24</xdr:col>
      <xdr:colOff>63500</xdr:colOff>
      <xdr:row>94</xdr:row>
      <xdr:rowOff>142240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173450"/>
          <a:ext cx="838200" cy="85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162560</xdr:rowOff>
    </xdr:from>
    <xdr:ext cx="534670" cy="259080"/>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5031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53,678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12700</xdr:rowOff>
    </xdr:from>
    <xdr:to>
      <xdr:col>24</xdr:col>
      <xdr:colOff>114300</xdr:colOff>
      <xdr:row>96</xdr:row>
      <xdr:rowOff>114300</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142240</xdr:rowOff>
    </xdr:from>
    <xdr:to>
      <xdr:col>19</xdr:col>
      <xdr:colOff>177800</xdr:colOff>
      <xdr:row>95</xdr:row>
      <xdr:rowOff>54610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258540"/>
          <a:ext cx="88900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45720</xdr:rowOff>
    </xdr:from>
    <xdr:to>
      <xdr:col>20</xdr:col>
      <xdr:colOff>38100</xdr:colOff>
      <xdr:row>96</xdr:row>
      <xdr:rowOff>147320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50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138430</xdr:rowOff>
    </xdr:from>
    <xdr:ext cx="522605" cy="259080"/>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29965" y="1659763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51,629</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94</xdr:row>
      <xdr:rowOff>170180</xdr:rowOff>
    </xdr:from>
    <xdr:to>
      <xdr:col>15</xdr:col>
      <xdr:colOff>50800</xdr:colOff>
      <xdr:row>95</xdr:row>
      <xdr:rowOff>54610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286480"/>
          <a:ext cx="88900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8890</xdr:rowOff>
    </xdr:from>
    <xdr:to>
      <xdr:col>15</xdr:col>
      <xdr:colOff>101600</xdr:colOff>
      <xdr:row>96</xdr:row>
      <xdr:rowOff>110490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6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96</xdr:row>
      <xdr:rowOff>101600</xdr:rowOff>
    </xdr:from>
    <xdr:ext cx="522605" cy="259080"/>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0965" y="1656080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53,888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94</xdr:row>
      <xdr:rowOff>170180</xdr:rowOff>
    </xdr:from>
    <xdr:to>
      <xdr:col>10</xdr:col>
      <xdr:colOff>114300</xdr:colOff>
      <xdr:row>95</xdr:row>
      <xdr:rowOff>80010</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286480"/>
          <a:ext cx="889000" cy="81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59055</xdr:rowOff>
    </xdr:from>
    <xdr:to>
      <xdr:col>10</xdr:col>
      <xdr:colOff>165100</xdr:colOff>
      <xdr:row>96</xdr:row>
      <xdr:rowOff>160655</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51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96</xdr:row>
      <xdr:rowOff>151765</xdr:rowOff>
    </xdr:from>
    <xdr:ext cx="522605" cy="259080"/>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1965" y="1661096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50,816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97</xdr:row>
      <xdr:rowOff>10160</xdr:rowOff>
    </xdr:from>
    <xdr:to>
      <xdr:col>6</xdr:col>
      <xdr:colOff>38100</xdr:colOff>
      <xdr:row>97</xdr:row>
      <xdr:rowOff>111760</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4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102870</xdr:rowOff>
    </xdr:from>
    <xdr:ext cx="522605" cy="259080"/>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2965" y="1673352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43,314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94</xdr:row>
      <xdr:rowOff>6350</xdr:rowOff>
    </xdr:from>
    <xdr:to>
      <xdr:col>24</xdr:col>
      <xdr:colOff>114300</xdr:colOff>
      <xdr:row>94</xdr:row>
      <xdr:rowOff>107950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12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29210</xdr:rowOff>
    </xdr:from>
    <xdr:ext cx="534670" cy="251460"/>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597406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75,073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94</xdr:row>
      <xdr:rowOff>91440</xdr:rowOff>
    </xdr:from>
    <xdr:to>
      <xdr:col>20</xdr:col>
      <xdr:colOff>38100</xdr:colOff>
      <xdr:row>95</xdr:row>
      <xdr:rowOff>21590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20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93</xdr:row>
      <xdr:rowOff>38100</xdr:rowOff>
    </xdr:from>
    <xdr:ext cx="522605" cy="259080"/>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29965" y="1598295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69,847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95</xdr:row>
      <xdr:rowOff>3810</xdr:rowOff>
    </xdr:from>
    <xdr:to>
      <xdr:col>15</xdr:col>
      <xdr:colOff>101600</xdr:colOff>
      <xdr:row>95</xdr:row>
      <xdr:rowOff>105410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291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93</xdr:row>
      <xdr:rowOff>121920</xdr:rowOff>
    </xdr:from>
    <xdr:ext cx="522605" cy="250190"/>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0965" y="16066770"/>
          <a:ext cx="5226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64,694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94</xdr:row>
      <xdr:rowOff>119380</xdr:rowOff>
    </xdr:from>
    <xdr:to>
      <xdr:col>10</xdr:col>
      <xdr:colOff>165100</xdr:colOff>
      <xdr:row>95</xdr:row>
      <xdr:rowOff>49530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23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93</xdr:row>
      <xdr:rowOff>66040</xdr:rowOff>
    </xdr:from>
    <xdr:ext cx="522605" cy="248920"/>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1965" y="16010890"/>
          <a:ext cx="5226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68,121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95</xdr:row>
      <xdr:rowOff>29210</xdr:rowOff>
    </xdr:from>
    <xdr:to>
      <xdr:col>6</xdr:col>
      <xdr:colOff>38100</xdr:colOff>
      <xdr:row>95</xdr:row>
      <xdr:rowOff>130810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31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93</xdr:row>
      <xdr:rowOff>147320</xdr:rowOff>
    </xdr:from>
    <xdr:ext cx="522605" cy="259080"/>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2965" y="1609217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63,170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1,474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37820" cy="217170"/>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37</xdr:row>
      <xdr:rowOff>168910</xdr:rowOff>
    </xdr:from>
    <xdr:ext cx="236855" cy="248920"/>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080" y="6512560"/>
          <a:ext cx="2368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35</xdr:row>
      <xdr:rowOff>54610</xdr:rowOff>
    </xdr:from>
    <xdr:ext cx="455295" cy="248920"/>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640" y="6055360"/>
          <a:ext cx="455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111760</xdr:rowOff>
    </xdr:from>
    <xdr:ext cx="455295" cy="248920"/>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640" y="5598160"/>
          <a:ext cx="455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168910</xdr:rowOff>
    </xdr:from>
    <xdr:ext cx="455295" cy="248920"/>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640" y="5140960"/>
          <a:ext cx="455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54610</xdr:rowOff>
    </xdr:from>
    <xdr:ext cx="455295" cy="248920"/>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640" y="4683760"/>
          <a:ext cx="455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57785</xdr:rowOff>
    </xdr:from>
    <xdr:to>
      <xdr:col>54</xdr:col>
      <xdr:colOff>189865</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372735"/>
          <a:ext cx="1270" cy="1282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143510</xdr:rowOff>
    </xdr:from>
    <xdr:ext cx="249555" cy="251460"/>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658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4445</xdr:rowOff>
    </xdr:from>
    <xdr:ext cx="469900" cy="259080"/>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1479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2,804</a:t>
          </a:r>
          <a:endParaRPr kumimoji="1" lang="ja-JP" altLang="en-US" sz="1000" b="1">
            <a:latin typeface="ＭＳ Ｐゴシック"/>
          </a:endParaRPr>
        </a:p>
      </xdr:txBody>
    </xdr:sp>
    <xdr:clientData/>
  </xdr:oneCellAnchor>
  <xdr:twoCellAnchor>
    <xdr:from>
      <xdr:col>54</xdr:col>
      <xdr:colOff>101600</xdr:colOff>
      <xdr:row>31</xdr:row>
      <xdr:rowOff>57785</xdr:rowOff>
    </xdr:from>
    <xdr:to>
      <xdr:col>55</xdr:col>
      <xdr:colOff>88900</xdr:colOff>
      <xdr:row>31</xdr:row>
      <xdr:rowOff>57785</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372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148590</xdr:rowOff>
    </xdr:from>
    <xdr:to>
      <xdr:col>55</xdr:col>
      <xdr:colOff>0</xdr:colOff>
      <xdr:row>37</xdr:row>
      <xdr:rowOff>154940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492240"/>
          <a:ext cx="8382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43815</xdr:rowOff>
    </xdr:from>
    <xdr:ext cx="378460" cy="24828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216015"/>
          <a:ext cx="37846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20955</xdr:rowOff>
    </xdr:from>
    <xdr:to>
      <xdr:col>55</xdr:col>
      <xdr:colOff>50800</xdr:colOff>
      <xdr:row>37</xdr:row>
      <xdr:rowOff>122555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36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153670</xdr:rowOff>
    </xdr:from>
    <xdr:to>
      <xdr:col>50</xdr:col>
      <xdr:colOff>114300</xdr:colOff>
      <xdr:row>37</xdr:row>
      <xdr:rowOff>154940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49732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1905</xdr:rowOff>
    </xdr:from>
    <xdr:to>
      <xdr:col>50</xdr:col>
      <xdr:colOff>165100</xdr:colOff>
      <xdr:row>37</xdr:row>
      <xdr:rowOff>103505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345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35</xdr:row>
      <xdr:rowOff>120650</xdr:rowOff>
    </xdr:from>
    <xdr:ext cx="378460" cy="251460"/>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70" y="612140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37</xdr:row>
      <xdr:rowOff>153670</xdr:rowOff>
    </xdr:from>
    <xdr:to>
      <xdr:col>45</xdr:col>
      <xdr:colOff>177800</xdr:colOff>
      <xdr:row>37</xdr:row>
      <xdr:rowOff>160020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49732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76835</xdr:rowOff>
    </xdr:from>
    <xdr:to>
      <xdr:col>46</xdr:col>
      <xdr:colOff>38100</xdr:colOff>
      <xdr:row>37</xdr:row>
      <xdr:rowOff>6985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179070</xdr:colOff>
      <xdr:row>35</xdr:row>
      <xdr:rowOff>23495</xdr:rowOff>
    </xdr:from>
    <xdr:ext cx="378460" cy="259080"/>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70" y="602424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37</xdr:row>
      <xdr:rowOff>156210</xdr:rowOff>
    </xdr:from>
    <xdr:to>
      <xdr:col>41</xdr:col>
      <xdr:colOff>50800</xdr:colOff>
      <xdr:row>37</xdr:row>
      <xdr:rowOff>160020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49986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22225</xdr:rowOff>
    </xdr:from>
    <xdr:to>
      <xdr:col>41</xdr:col>
      <xdr:colOff>101600</xdr:colOff>
      <xdr:row>37</xdr:row>
      <xdr:rowOff>123825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365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35</xdr:row>
      <xdr:rowOff>140335</xdr:rowOff>
    </xdr:from>
    <xdr:ext cx="378460" cy="259080"/>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70" y="614108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91440</xdr:rowOff>
    </xdr:from>
    <xdr:to>
      <xdr:col>36</xdr:col>
      <xdr:colOff>165100</xdr:colOff>
      <xdr:row>38</xdr:row>
      <xdr:rowOff>21590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43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36</xdr:row>
      <xdr:rowOff>38100</xdr:rowOff>
    </xdr:from>
    <xdr:ext cx="378460" cy="259080"/>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70" y="621030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37</xdr:row>
      <xdr:rowOff>97790</xdr:rowOff>
    </xdr:from>
    <xdr:to>
      <xdr:col>55</xdr:col>
      <xdr:colOff>50800</xdr:colOff>
      <xdr:row>38</xdr:row>
      <xdr:rowOff>27940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44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76200</xdr:rowOff>
    </xdr:from>
    <xdr:ext cx="378460" cy="250190"/>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419850"/>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37</xdr:row>
      <xdr:rowOff>103505</xdr:rowOff>
    </xdr:from>
    <xdr:to>
      <xdr:col>50</xdr:col>
      <xdr:colOff>165100</xdr:colOff>
      <xdr:row>38</xdr:row>
      <xdr:rowOff>33655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44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38</xdr:row>
      <xdr:rowOff>24765</xdr:rowOff>
    </xdr:from>
    <xdr:ext cx="378460" cy="259080"/>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70" y="653986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343</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37</xdr:row>
      <xdr:rowOff>102870</xdr:rowOff>
    </xdr:from>
    <xdr:to>
      <xdr:col>46</xdr:col>
      <xdr:colOff>38100</xdr:colOff>
      <xdr:row>38</xdr:row>
      <xdr:rowOff>33020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179070</xdr:colOff>
      <xdr:row>38</xdr:row>
      <xdr:rowOff>24130</xdr:rowOff>
    </xdr:from>
    <xdr:ext cx="378460" cy="259080"/>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70" y="65392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37</xdr:row>
      <xdr:rowOff>109220</xdr:rowOff>
    </xdr:from>
    <xdr:to>
      <xdr:col>41</xdr:col>
      <xdr:colOff>101600</xdr:colOff>
      <xdr:row>38</xdr:row>
      <xdr:rowOff>39370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45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38</xdr:row>
      <xdr:rowOff>30480</xdr:rowOff>
    </xdr:from>
    <xdr:ext cx="378460" cy="250190"/>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70" y="6545580"/>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37</xdr:row>
      <xdr:rowOff>105410</xdr:rowOff>
    </xdr:from>
    <xdr:to>
      <xdr:col>36</xdr:col>
      <xdr:colOff>165100</xdr:colOff>
      <xdr:row>38</xdr:row>
      <xdr:rowOff>35560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44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38</xdr:row>
      <xdr:rowOff>26670</xdr:rowOff>
    </xdr:from>
    <xdr:ext cx="378460" cy="259080"/>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70" y="654177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10,909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10,185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37820" cy="217170"/>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73660</xdr:rowOff>
    </xdr:from>
    <xdr:ext cx="236855" cy="259080"/>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080" y="10017760"/>
          <a:ext cx="2368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35560</xdr:rowOff>
    </xdr:from>
    <xdr:ext cx="531495" cy="259080"/>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168910</xdr:rowOff>
    </xdr:from>
    <xdr:ext cx="531495" cy="248920"/>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505" y="9255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51</xdr:row>
      <xdr:rowOff>130810</xdr:rowOff>
    </xdr:from>
    <xdr:ext cx="531495" cy="259080"/>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92710</xdr:rowOff>
    </xdr:from>
    <xdr:ext cx="583565" cy="259080"/>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370" y="849376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83565" cy="248920"/>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370" y="8112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11430</xdr:rowOff>
    </xdr:from>
    <xdr:to>
      <xdr:col>54</xdr:col>
      <xdr:colOff>189865</xdr:colOff>
      <xdr:row>58</xdr:row>
      <xdr:rowOff>143510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926830"/>
          <a:ext cx="1270" cy="11607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146685</xdr:rowOff>
    </xdr:from>
    <xdr:ext cx="469900" cy="24828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9078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5,768</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143510</xdr:rowOff>
    </xdr:from>
    <xdr:to>
      <xdr:col>55</xdr:col>
      <xdr:colOff>88900</xdr:colOff>
      <xdr:row>58</xdr:row>
      <xdr:rowOff>143510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7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129540</xdr:rowOff>
    </xdr:from>
    <xdr:ext cx="534670" cy="259080"/>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7020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97,086</a:t>
          </a:r>
          <a:endParaRPr kumimoji="1" lang="ja-JP" altLang="en-US" sz="1000" b="1">
            <a:latin typeface="ＭＳ Ｐゴシック"/>
          </a:endParaRPr>
        </a:p>
      </xdr:txBody>
    </xdr:sp>
    <xdr:clientData/>
  </xdr:oneCellAnchor>
  <xdr:twoCellAnchor>
    <xdr:from>
      <xdr:col>54</xdr:col>
      <xdr:colOff>101600</xdr:colOff>
      <xdr:row>52</xdr:row>
      <xdr:rowOff>11430</xdr:rowOff>
    </xdr:from>
    <xdr:to>
      <xdr:col>55</xdr:col>
      <xdr:colOff>88900</xdr:colOff>
      <xdr:row>52</xdr:row>
      <xdr:rowOff>11430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9268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69850</xdr:rowOff>
    </xdr:from>
    <xdr:to>
      <xdr:col>55</xdr:col>
      <xdr:colOff>0</xdr:colOff>
      <xdr:row>52</xdr:row>
      <xdr:rowOff>11430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8813800"/>
          <a:ext cx="838200" cy="113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42545</xdr:rowOff>
    </xdr:from>
    <xdr:ext cx="534670" cy="24955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43745"/>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34,972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64135</xdr:rowOff>
    </xdr:from>
    <xdr:to>
      <xdr:col>55</xdr:col>
      <xdr:colOff>50800</xdr:colOff>
      <xdr:row>56</xdr:row>
      <xdr:rowOff>166370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6653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69850</xdr:rowOff>
    </xdr:from>
    <xdr:to>
      <xdr:col>50</xdr:col>
      <xdr:colOff>114300</xdr:colOff>
      <xdr:row>52</xdr:row>
      <xdr:rowOff>36195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8813800"/>
          <a:ext cx="889000" cy="137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33020</xdr:rowOff>
    </xdr:from>
    <xdr:to>
      <xdr:col>50</xdr:col>
      <xdr:colOff>165100</xdr:colOff>
      <xdr:row>56</xdr:row>
      <xdr:rowOff>134620</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63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56</xdr:row>
      <xdr:rowOff>125730</xdr:rowOff>
    </xdr:from>
    <xdr:ext cx="522605" cy="259080"/>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71965" y="972693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37,413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52</xdr:row>
      <xdr:rowOff>36195</xdr:rowOff>
    </xdr:from>
    <xdr:to>
      <xdr:col>45</xdr:col>
      <xdr:colOff>177800</xdr:colOff>
      <xdr:row>52</xdr:row>
      <xdr:rowOff>144780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8951595"/>
          <a:ext cx="889000" cy="1085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61595</xdr:rowOff>
    </xdr:from>
    <xdr:to>
      <xdr:col>46</xdr:col>
      <xdr:colOff>38100</xdr:colOff>
      <xdr:row>56</xdr:row>
      <xdr:rowOff>163195</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66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56</xdr:row>
      <xdr:rowOff>154940</xdr:rowOff>
    </xdr:from>
    <xdr:ext cx="522605" cy="251460"/>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82965" y="9756140"/>
          <a:ext cx="5226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35,134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52</xdr:row>
      <xdr:rowOff>144780</xdr:rowOff>
    </xdr:from>
    <xdr:to>
      <xdr:col>41</xdr:col>
      <xdr:colOff>50800</xdr:colOff>
      <xdr:row>53</xdr:row>
      <xdr:rowOff>57785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060180"/>
          <a:ext cx="889000" cy="84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55245</xdr:rowOff>
    </xdr:from>
    <xdr:to>
      <xdr:col>41</xdr:col>
      <xdr:colOff>101600</xdr:colOff>
      <xdr:row>56</xdr:row>
      <xdr:rowOff>156845</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656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56</xdr:row>
      <xdr:rowOff>147955</xdr:rowOff>
    </xdr:from>
    <xdr:ext cx="522605" cy="2584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93965" y="9749155"/>
          <a:ext cx="5226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35,656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99695</xdr:rowOff>
    </xdr:from>
    <xdr:to>
      <xdr:col>36</xdr:col>
      <xdr:colOff>165100</xdr:colOff>
      <xdr:row>57</xdr:row>
      <xdr:rowOff>29845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0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57</xdr:row>
      <xdr:rowOff>20955</xdr:rowOff>
    </xdr:from>
    <xdr:ext cx="522605" cy="24828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4965" y="9793605"/>
          <a:ext cx="5226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32,169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51</xdr:row>
      <xdr:rowOff>132080</xdr:rowOff>
    </xdr:from>
    <xdr:to>
      <xdr:col>55</xdr:col>
      <xdr:colOff>50800</xdr:colOff>
      <xdr:row>52</xdr:row>
      <xdr:rowOff>62230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887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85090</xdr:rowOff>
    </xdr:from>
    <xdr:ext cx="534670" cy="259080"/>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88290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97,086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51</xdr:row>
      <xdr:rowOff>19050</xdr:rowOff>
    </xdr:from>
    <xdr:to>
      <xdr:col>50</xdr:col>
      <xdr:colOff>165100</xdr:colOff>
      <xdr:row>51</xdr:row>
      <xdr:rowOff>120650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876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49</xdr:row>
      <xdr:rowOff>137795</xdr:rowOff>
    </xdr:from>
    <xdr:ext cx="586740" cy="259080"/>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580" y="8538845"/>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105,976</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51</xdr:row>
      <xdr:rowOff>156845</xdr:rowOff>
    </xdr:from>
    <xdr:to>
      <xdr:col>46</xdr:col>
      <xdr:colOff>38100</xdr:colOff>
      <xdr:row>52</xdr:row>
      <xdr:rowOff>86995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890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50</xdr:row>
      <xdr:rowOff>103505</xdr:rowOff>
    </xdr:from>
    <xdr:ext cx="522605" cy="259080"/>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2965" y="867600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95,127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52</xdr:row>
      <xdr:rowOff>93980</xdr:rowOff>
    </xdr:from>
    <xdr:to>
      <xdr:col>41</xdr:col>
      <xdr:colOff>101600</xdr:colOff>
      <xdr:row>53</xdr:row>
      <xdr:rowOff>24130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00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51</xdr:row>
      <xdr:rowOff>40640</xdr:rowOff>
    </xdr:from>
    <xdr:ext cx="522605" cy="251460"/>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3965" y="8784590"/>
          <a:ext cx="5226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86,592</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53</xdr:row>
      <xdr:rowOff>6985</xdr:rowOff>
    </xdr:from>
    <xdr:to>
      <xdr:col>36</xdr:col>
      <xdr:colOff>165100</xdr:colOff>
      <xdr:row>53</xdr:row>
      <xdr:rowOff>109220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0938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51</xdr:row>
      <xdr:rowOff>125095</xdr:rowOff>
    </xdr:from>
    <xdr:ext cx="522605" cy="2584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4965" y="8869045"/>
          <a:ext cx="5226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79,958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18,653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14,662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37820" cy="217170"/>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99060</xdr:rowOff>
    </xdr:from>
    <xdr:to>
      <xdr:col>59</xdr:col>
      <xdr:colOff>50800</xdr:colOff>
      <xdr:row>79</xdr:row>
      <xdr:rowOff>99060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128270</xdr:rowOff>
    </xdr:from>
    <xdr:ext cx="236855" cy="259080"/>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080" y="13501370"/>
          <a:ext cx="2368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114935</xdr:rowOff>
    </xdr:from>
    <xdr:to>
      <xdr:col>59</xdr:col>
      <xdr:colOff>50800</xdr:colOff>
      <xdr:row>77</xdr:row>
      <xdr:rowOff>114935</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144145</xdr:rowOff>
    </xdr:from>
    <xdr:ext cx="531495" cy="25082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505" y="13174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132080</xdr:rowOff>
    </xdr:from>
    <xdr:to>
      <xdr:col>59</xdr:col>
      <xdr:colOff>50800</xdr:colOff>
      <xdr:row>75</xdr:row>
      <xdr:rowOff>132080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74</xdr:row>
      <xdr:rowOff>160655</xdr:rowOff>
    </xdr:from>
    <xdr:ext cx="531495" cy="259080"/>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147955</xdr:rowOff>
    </xdr:from>
    <xdr:to>
      <xdr:col>59</xdr:col>
      <xdr:colOff>50800</xdr:colOff>
      <xdr:row>73</xdr:row>
      <xdr:rowOff>147955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6350</xdr:rowOff>
    </xdr:from>
    <xdr:ext cx="531495" cy="251460"/>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505" y="12522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71</xdr:row>
      <xdr:rowOff>164465</xdr:rowOff>
    </xdr:from>
    <xdr:to>
      <xdr:col>59</xdr:col>
      <xdr:colOff>50800</xdr:colOff>
      <xdr:row>71</xdr:row>
      <xdr:rowOff>164465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22225</xdr:rowOff>
    </xdr:from>
    <xdr:ext cx="531495" cy="2584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505" y="12195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8890</xdr:rowOff>
    </xdr:from>
    <xdr:to>
      <xdr:col>59</xdr:col>
      <xdr:colOff>50800</xdr:colOff>
      <xdr:row>70</xdr:row>
      <xdr:rowOff>8890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38100</xdr:rowOff>
    </xdr:from>
    <xdr:ext cx="531495" cy="259080"/>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505" y="11868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54610</xdr:rowOff>
    </xdr:from>
    <xdr:ext cx="531495" cy="248920"/>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505" y="11541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169545</xdr:rowOff>
    </xdr:from>
    <xdr:to>
      <xdr:col>54</xdr:col>
      <xdr:colOff>189865</xdr:colOff>
      <xdr:row>79</xdr:row>
      <xdr:rowOff>63500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71045"/>
          <a:ext cx="1270" cy="14370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67310</xdr:rowOff>
    </xdr:from>
    <xdr:ext cx="469900" cy="259080"/>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6118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1,088</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63500</xdr:rowOff>
    </xdr:from>
    <xdr:to>
      <xdr:col>55</xdr:col>
      <xdr:colOff>88900</xdr:colOff>
      <xdr:row>79</xdr:row>
      <xdr:rowOff>63500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6080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116205</xdr:rowOff>
    </xdr:from>
    <xdr:ext cx="534670" cy="259080"/>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462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45,085</a:t>
          </a:r>
          <a:endParaRPr kumimoji="1" lang="ja-JP" altLang="en-US" sz="1000" b="1">
            <a:latin typeface="ＭＳ Ｐゴシック"/>
          </a:endParaRPr>
        </a:p>
      </xdr:txBody>
    </xdr:sp>
    <xdr:clientData/>
  </xdr:oneCellAnchor>
  <xdr:twoCellAnchor>
    <xdr:from>
      <xdr:col>54</xdr:col>
      <xdr:colOff>101600</xdr:colOff>
      <xdr:row>70</xdr:row>
      <xdr:rowOff>169545</xdr:rowOff>
    </xdr:from>
    <xdr:to>
      <xdr:col>55</xdr:col>
      <xdr:colOff>88900</xdr:colOff>
      <xdr:row>70</xdr:row>
      <xdr:rowOff>169545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710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71755</xdr:rowOff>
    </xdr:from>
    <xdr:to>
      <xdr:col>55</xdr:col>
      <xdr:colOff>0</xdr:colOff>
      <xdr:row>76</xdr:row>
      <xdr:rowOff>13970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2930505"/>
          <a:ext cx="838200" cy="1136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130810</xdr:rowOff>
    </xdr:from>
    <xdr:ext cx="534670" cy="259080"/>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298956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17,797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75</xdr:row>
      <xdr:rowOff>152400</xdr:rowOff>
    </xdr:from>
    <xdr:to>
      <xdr:col>55</xdr:col>
      <xdr:colOff>50800</xdr:colOff>
      <xdr:row>76</xdr:row>
      <xdr:rowOff>82550</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01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71755</xdr:rowOff>
    </xdr:from>
    <xdr:to>
      <xdr:col>50</xdr:col>
      <xdr:colOff>114300</xdr:colOff>
      <xdr:row>75</xdr:row>
      <xdr:rowOff>77470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293050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67945</xdr:rowOff>
    </xdr:from>
    <xdr:to>
      <xdr:col>50</xdr:col>
      <xdr:colOff>165100</xdr:colOff>
      <xdr:row>75</xdr:row>
      <xdr:rowOff>169545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292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75</xdr:row>
      <xdr:rowOff>160655</xdr:rowOff>
    </xdr:from>
    <xdr:ext cx="522605" cy="259080"/>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1965" y="1301940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20,401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75</xdr:row>
      <xdr:rowOff>77470</xdr:rowOff>
    </xdr:from>
    <xdr:to>
      <xdr:col>45</xdr:col>
      <xdr:colOff>177800</xdr:colOff>
      <xdr:row>75</xdr:row>
      <xdr:rowOff>143510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2936220"/>
          <a:ext cx="889000"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92710</xdr:rowOff>
    </xdr:from>
    <xdr:to>
      <xdr:col>46</xdr:col>
      <xdr:colOff>38100</xdr:colOff>
      <xdr:row>76</xdr:row>
      <xdr:rowOff>22860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295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13970</xdr:rowOff>
    </xdr:from>
    <xdr:ext cx="522605" cy="259080"/>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2965" y="1304417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19,625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75</xdr:row>
      <xdr:rowOff>143510</xdr:rowOff>
    </xdr:from>
    <xdr:to>
      <xdr:col>41</xdr:col>
      <xdr:colOff>50800</xdr:colOff>
      <xdr:row>77</xdr:row>
      <xdr:rowOff>8890</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002260"/>
          <a:ext cx="889000" cy="208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32385</xdr:rowOff>
    </xdr:from>
    <xdr:to>
      <xdr:col>41</xdr:col>
      <xdr:colOff>101600</xdr:colOff>
      <xdr:row>75</xdr:row>
      <xdr:rowOff>133985</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2891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73</xdr:row>
      <xdr:rowOff>150495</xdr:rowOff>
    </xdr:from>
    <xdr:ext cx="522605" cy="259080"/>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3965" y="1266634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21,472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76</xdr:row>
      <xdr:rowOff>81280</xdr:rowOff>
    </xdr:from>
    <xdr:to>
      <xdr:col>36</xdr:col>
      <xdr:colOff>165100</xdr:colOff>
      <xdr:row>77</xdr:row>
      <xdr:rowOff>11430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11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75</xdr:row>
      <xdr:rowOff>27940</xdr:rowOff>
    </xdr:from>
    <xdr:ext cx="522605" cy="259080"/>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4965" y="1288669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14,741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75</xdr:row>
      <xdr:rowOff>134620</xdr:rowOff>
    </xdr:from>
    <xdr:to>
      <xdr:col>55</xdr:col>
      <xdr:colOff>50800</xdr:colOff>
      <xdr:row>76</xdr:row>
      <xdr:rowOff>64770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299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157480</xdr:rowOff>
    </xdr:from>
    <xdr:ext cx="534670" cy="248920"/>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2844780"/>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18,345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75</xdr:row>
      <xdr:rowOff>20955</xdr:rowOff>
    </xdr:from>
    <xdr:to>
      <xdr:col>50</xdr:col>
      <xdr:colOff>165100</xdr:colOff>
      <xdr:row>75</xdr:row>
      <xdr:rowOff>122555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287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73</xdr:row>
      <xdr:rowOff>139065</xdr:rowOff>
    </xdr:from>
    <xdr:ext cx="522605" cy="259080"/>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1965" y="1265491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21,824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75</xdr:row>
      <xdr:rowOff>26670</xdr:rowOff>
    </xdr:from>
    <xdr:to>
      <xdr:col>46</xdr:col>
      <xdr:colOff>38100</xdr:colOff>
      <xdr:row>75</xdr:row>
      <xdr:rowOff>128270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73</xdr:row>
      <xdr:rowOff>144780</xdr:rowOff>
    </xdr:from>
    <xdr:ext cx="522605" cy="250190"/>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2965" y="12660630"/>
          <a:ext cx="5226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21,665</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75</xdr:row>
      <xdr:rowOff>92075</xdr:rowOff>
    </xdr:from>
    <xdr:to>
      <xdr:col>41</xdr:col>
      <xdr:colOff>101600</xdr:colOff>
      <xdr:row>76</xdr:row>
      <xdr:rowOff>22225</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295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76</xdr:row>
      <xdr:rowOff>13335</xdr:rowOff>
    </xdr:from>
    <xdr:ext cx="522605" cy="259080"/>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3965" y="1304353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19,656</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76</xdr:row>
      <xdr:rowOff>129540</xdr:rowOff>
    </xdr:from>
    <xdr:to>
      <xdr:col>36</xdr:col>
      <xdr:colOff>165100</xdr:colOff>
      <xdr:row>77</xdr:row>
      <xdr:rowOff>59690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15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77</xdr:row>
      <xdr:rowOff>50800</xdr:rowOff>
    </xdr:from>
    <xdr:ext cx="522605" cy="259080"/>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4965" y="1325245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13,265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51,628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74,957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37820" cy="217170"/>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100</xdr:row>
      <xdr:rowOff>111760</xdr:rowOff>
    </xdr:from>
    <xdr:ext cx="236855" cy="248920"/>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080" y="17256760"/>
          <a:ext cx="2368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98</xdr:row>
      <xdr:rowOff>73660</xdr:rowOff>
    </xdr:from>
    <xdr:ext cx="531495" cy="259080"/>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31495" cy="259080"/>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168910</xdr:rowOff>
    </xdr:from>
    <xdr:ext cx="531495" cy="248920"/>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505" y="1611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130810</xdr:rowOff>
    </xdr:from>
    <xdr:ext cx="531495" cy="259080"/>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92710</xdr:rowOff>
    </xdr:from>
    <xdr:ext cx="583565" cy="259080"/>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370" y="1535176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83565" cy="248920"/>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370" y="14970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134620</xdr:rowOff>
    </xdr:from>
    <xdr:to>
      <xdr:col>54</xdr:col>
      <xdr:colOff>189865</xdr:colOff>
      <xdr:row>97</xdr:row>
      <xdr:rowOff>109220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393670"/>
          <a:ext cx="1270" cy="1346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113030</xdr:rowOff>
    </xdr:from>
    <xdr:ext cx="534670" cy="259080"/>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67436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34,609</a:t>
          </a:r>
          <a:endParaRPr kumimoji="1" lang="ja-JP" altLang="en-US" sz="1000" b="1">
            <a:latin typeface="ＭＳ Ｐゴシック"/>
            <a:ea typeface="ＭＳ Ｐゴシック"/>
          </a:endParaRPr>
        </a:p>
      </xdr:txBody>
    </xdr:sp>
    <xdr:clientData/>
  </xdr:oneCellAnchor>
  <xdr:twoCellAnchor>
    <xdr:from>
      <xdr:col>54</xdr:col>
      <xdr:colOff>101600</xdr:colOff>
      <xdr:row>97</xdr:row>
      <xdr:rowOff>109220</xdr:rowOff>
    </xdr:from>
    <xdr:to>
      <xdr:col>55</xdr:col>
      <xdr:colOff>88900</xdr:colOff>
      <xdr:row>97</xdr:row>
      <xdr:rowOff>109220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6739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81280</xdr:rowOff>
    </xdr:from>
    <xdr:ext cx="598805" cy="259080"/>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1688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105,255</a:t>
          </a:r>
          <a:endParaRPr kumimoji="1" lang="ja-JP" altLang="en-US" sz="1000" b="1">
            <a:latin typeface="ＭＳ Ｐゴシック"/>
          </a:endParaRPr>
        </a:p>
      </xdr:txBody>
    </xdr:sp>
    <xdr:clientData/>
  </xdr:oneCellAnchor>
  <xdr:twoCellAnchor>
    <xdr:from>
      <xdr:col>54</xdr:col>
      <xdr:colOff>101600</xdr:colOff>
      <xdr:row>89</xdr:row>
      <xdr:rowOff>134620</xdr:rowOff>
    </xdr:from>
    <xdr:to>
      <xdr:col>55</xdr:col>
      <xdr:colOff>88900</xdr:colOff>
      <xdr:row>89</xdr:row>
      <xdr:rowOff>134620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3936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36195</xdr:rowOff>
    </xdr:from>
    <xdr:to>
      <xdr:col>55</xdr:col>
      <xdr:colOff>0</xdr:colOff>
      <xdr:row>92</xdr:row>
      <xdr:rowOff>166370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9639300" y="15809595"/>
          <a:ext cx="838200" cy="130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62230</xdr:rowOff>
    </xdr:from>
    <xdr:ext cx="534670" cy="259080"/>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17853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60,282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94</xdr:row>
      <xdr:rowOff>83820</xdr:rowOff>
    </xdr:from>
    <xdr:to>
      <xdr:col>55</xdr:col>
      <xdr:colOff>50800</xdr:colOff>
      <xdr:row>95</xdr:row>
      <xdr:rowOff>13970</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2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36195</xdr:rowOff>
    </xdr:from>
    <xdr:to>
      <xdr:col>50</xdr:col>
      <xdr:colOff>114300</xdr:colOff>
      <xdr:row>93</xdr:row>
      <xdr:rowOff>110490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5809595"/>
          <a:ext cx="889000" cy="2457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62230</xdr:rowOff>
    </xdr:from>
    <xdr:to>
      <xdr:col>50</xdr:col>
      <xdr:colOff>165100</xdr:colOff>
      <xdr:row>94</xdr:row>
      <xdr:rowOff>163830</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17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94</xdr:row>
      <xdr:rowOff>154940</xdr:rowOff>
    </xdr:from>
    <xdr:ext cx="522605" cy="251460"/>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1965" y="16271240"/>
          <a:ext cx="5226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61,409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92</xdr:row>
      <xdr:rowOff>130810</xdr:rowOff>
    </xdr:from>
    <xdr:to>
      <xdr:col>45</xdr:col>
      <xdr:colOff>177800</xdr:colOff>
      <xdr:row>93</xdr:row>
      <xdr:rowOff>110490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5904210"/>
          <a:ext cx="889000" cy="151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120650</xdr:rowOff>
    </xdr:from>
    <xdr:to>
      <xdr:col>46</xdr:col>
      <xdr:colOff>38100</xdr:colOff>
      <xdr:row>95</xdr:row>
      <xdr:rowOff>50800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23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42545</xdr:rowOff>
    </xdr:from>
    <xdr:ext cx="522605" cy="24955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2965" y="16330295"/>
          <a:ext cx="5226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58,317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92</xdr:row>
      <xdr:rowOff>130810</xdr:rowOff>
    </xdr:from>
    <xdr:to>
      <xdr:col>41</xdr:col>
      <xdr:colOff>50800</xdr:colOff>
      <xdr:row>94</xdr:row>
      <xdr:rowOff>1905</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6972300" y="15904210"/>
          <a:ext cx="889000" cy="213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90805</xdr:rowOff>
    </xdr:from>
    <xdr:to>
      <xdr:col>41</xdr:col>
      <xdr:colOff>101600</xdr:colOff>
      <xdr:row>95</xdr:row>
      <xdr:rowOff>20955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207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12065</xdr:rowOff>
    </xdr:from>
    <xdr:ext cx="522605" cy="259080"/>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3965" y="1629981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59,892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94</xdr:row>
      <xdr:rowOff>3810</xdr:rowOff>
    </xdr:from>
    <xdr:to>
      <xdr:col>36</xdr:col>
      <xdr:colOff>165100</xdr:colOff>
      <xdr:row>94</xdr:row>
      <xdr:rowOff>105410</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12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96520</xdr:rowOff>
    </xdr:from>
    <xdr:ext cx="522605" cy="259080"/>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4965" y="1621282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64,475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92</xdr:row>
      <xdr:rowOff>114935</xdr:rowOff>
    </xdr:from>
    <xdr:to>
      <xdr:col>55</xdr:col>
      <xdr:colOff>50800</xdr:colOff>
      <xdr:row>93</xdr:row>
      <xdr:rowOff>45085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5888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137795</xdr:rowOff>
    </xdr:from>
    <xdr:ext cx="534670" cy="259080"/>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57397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76,639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91</xdr:row>
      <xdr:rowOff>156845</xdr:rowOff>
    </xdr:from>
    <xdr:to>
      <xdr:col>50</xdr:col>
      <xdr:colOff>165100</xdr:colOff>
      <xdr:row>92</xdr:row>
      <xdr:rowOff>86995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575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90</xdr:row>
      <xdr:rowOff>103505</xdr:rowOff>
    </xdr:from>
    <xdr:ext cx="522605" cy="259080"/>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1965" y="1553400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83,449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93</xdr:row>
      <xdr:rowOff>59690</xdr:rowOff>
    </xdr:from>
    <xdr:to>
      <xdr:col>46</xdr:col>
      <xdr:colOff>38100</xdr:colOff>
      <xdr:row>93</xdr:row>
      <xdr:rowOff>161290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00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92</xdr:row>
      <xdr:rowOff>6350</xdr:rowOff>
    </xdr:from>
    <xdr:ext cx="522605" cy="251460"/>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2965" y="15779750"/>
          <a:ext cx="5226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70,524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92</xdr:row>
      <xdr:rowOff>80010</xdr:rowOff>
    </xdr:from>
    <xdr:to>
      <xdr:col>41</xdr:col>
      <xdr:colOff>101600</xdr:colOff>
      <xdr:row>93</xdr:row>
      <xdr:rowOff>10160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585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91</xdr:row>
      <xdr:rowOff>26670</xdr:rowOff>
    </xdr:from>
    <xdr:ext cx="522605" cy="259080"/>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3965" y="1562862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78,476</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93</xdr:row>
      <xdr:rowOff>122555</xdr:rowOff>
    </xdr:from>
    <xdr:to>
      <xdr:col>36</xdr:col>
      <xdr:colOff>165100</xdr:colOff>
      <xdr:row>94</xdr:row>
      <xdr:rowOff>52705</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067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92</xdr:row>
      <xdr:rowOff>69215</xdr:rowOff>
    </xdr:from>
    <xdr:ext cx="522605" cy="259080"/>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4965" y="1584261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67,229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15,632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16,381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37820" cy="217170"/>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37</xdr:row>
      <xdr:rowOff>168910</xdr:rowOff>
    </xdr:from>
    <xdr:ext cx="236855" cy="248920"/>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080" y="6512560"/>
          <a:ext cx="2368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35</xdr:row>
      <xdr:rowOff>54610</xdr:rowOff>
    </xdr:from>
    <xdr:ext cx="583565" cy="248920"/>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370" y="60553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32</xdr:row>
      <xdr:rowOff>111760</xdr:rowOff>
    </xdr:from>
    <xdr:ext cx="583565" cy="248920"/>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370" y="55981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29</xdr:row>
      <xdr:rowOff>168910</xdr:rowOff>
    </xdr:from>
    <xdr:ext cx="583565" cy="248920"/>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850370" y="51409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27</xdr:row>
      <xdr:rowOff>54610</xdr:rowOff>
    </xdr:from>
    <xdr:ext cx="583565" cy="248920"/>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370" y="4683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88265</xdr:rowOff>
    </xdr:from>
    <xdr:to>
      <xdr:col>85</xdr:col>
      <xdr:colOff>126365</xdr:colOff>
      <xdr:row>38</xdr:row>
      <xdr:rowOff>74930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574665"/>
          <a:ext cx="1270" cy="10153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78105</xdr:rowOff>
    </xdr:from>
    <xdr:ext cx="534670" cy="24828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59320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14,270</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74930</xdr:rowOff>
    </xdr:from>
    <xdr:to>
      <xdr:col>86</xdr:col>
      <xdr:colOff>25400</xdr:colOff>
      <xdr:row>38</xdr:row>
      <xdr:rowOff>74930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590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34925</xdr:rowOff>
    </xdr:from>
    <xdr:ext cx="598805" cy="259080"/>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3498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236,298</a:t>
          </a:r>
          <a:endParaRPr kumimoji="1" lang="ja-JP" altLang="en-US" sz="1000" b="1">
            <a:latin typeface="ＭＳ Ｐゴシック"/>
          </a:endParaRPr>
        </a:p>
      </xdr:txBody>
    </xdr:sp>
    <xdr:clientData/>
  </xdr:oneCellAnchor>
  <xdr:twoCellAnchor>
    <xdr:from>
      <xdr:col>85</xdr:col>
      <xdr:colOff>38100</xdr:colOff>
      <xdr:row>32</xdr:row>
      <xdr:rowOff>88265</xdr:rowOff>
    </xdr:from>
    <xdr:to>
      <xdr:col>86</xdr:col>
      <xdr:colOff>25400</xdr:colOff>
      <xdr:row>32</xdr:row>
      <xdr:rowOff>88265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5746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57785</xdr:rowOff>
    </xdr:from>
    <xdr:to>
      <xdr:col>85</xdr:col>
      <xdr:colOff>127000</xdr:colOff>
      <xdr:row>37</xdr:row>
      <xdr:rowOff>151130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401435"/>
          <a:ext cx="838200" cy="933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90170</xdr:rowOff>
    </xdr:from>
    <xdr:ext cx="534670" cy="259080"/>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43382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32,506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111760</xdr:rowOff>
    </xdr:from>
    <xdr:to>
      <xdr:col>85</xdr:col>
      <xdr:colOff>177800</xdr:colOff>
      <xdr:row>38</xdr:row>
      <xdr:rowOff>41910</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143510</xdr:rowOff>
    </xdr:from>
    <xdr:to>
      <xdr:col>81</xdr:col>
      <xdr:colOff>50800</xdr:colOff>
      <xdr:row>37</xdr:row>
      <xdr:rowOff>151130</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4592300" y="648716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139700</xdr:rowOff>
    </xdr:from>
    <xdr:to>
      <xdr:col>81</xdr:col>
      <xdr:colOff>101600</xdr:colOff>
      <xdr:row>38</xdr:row>
      <xdr:rowOff>69850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38</xdr:row>
      <xdr:rowOff>60960</xdr:rowOff>
    </xdr:from>
    <xdr:ext cx="522605" cy="259080"/>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3965" y="657606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26,451</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37</xdr:row>
      <xdr:rowOff>143510</xdr:rowOff>
    </xdr:from>
    <xdr:to>
      <xdr:col>76</xdr:col>
      <xdr:colOff>114300</xdr:colOff>
      <xdr:row>37</xdr:row>
      <xdr:rowOff>149860</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48716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140335</xdr:rowOff>
    </xdr:from>
    <xdr:to>
      <xdr:col>76</xdr:col>
      <xdr:colOff>165100</xdr:colOff>
      <xdr:row>38</xdr:row>
      <xdr:rowOff>70485</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48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38</xdr:row>
      <xdr:rowOff>62230</xdr:rowOff>
    </xdr:from>
    <xdr:ext cx="522605" cy="259080"/>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4965" y="657733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26,184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37</xdr:row>
      <xdr:rowOff>149860</xdr:rowOff>
    </xdr:from>
    <xdr:to>
      <xdr:col>71</xdr:col>
      <xdr:colOff>177800</xdr:colOff>
      <xdr:row>37</xdr:row>
      <xdr:rowOff>150495</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6493510"/>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114935</xdr:rowOff>
    </xdr:from>
    <xdr:to>
      <xdr:col>72</xdr:col>
      <xdr:colOff>38100</xdr:colOff>
      <xdr:row>38</xdr:row>
      <xdr:rowOff>45085</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38</xdr:row>
      <xdr:rowOff>36195</xdr:rowOff>
    </xdr:from>
    <xdr:ext cx="522605" cy="259080"/>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5965" y="655129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31,785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37</xdr:row>
      <xdr:rowOff>133985</xdr:rowOff>
    </xdr:from>
    <xdr:to>
      <xdr:col>67</xdr:col>
      <xdr:colOff>101600</xdr:colOff>
      <xdr:row>38</xdr:row>
      <xdr:rowOff>64135</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38</xdr:row>
      <xdr:rowOff>55245</xdr:rowOff>
    </xdr:from>
    <xdr:ext cx="522605" cy="24828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6965" y="6570345"/>
          <a:ext cx="5226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27,653</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37</xdr:row>
      <xdr:rowOff>6985</xdr:rowOff>
    </xdr:from>
    <xdr:to>
      <xdr:col>85</xdr:col>
      <xdr:colOff>177800</xdr:colOff>
      <xdr:row>37</xdr:row>
      <xdr:rowOff>109220</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3506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29845</xdr:rowOff>
    </xdr:from>
    <xdr:ext cx="534670" cy="25082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20204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55,462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37</xdr:row>
      <xdr:rowOff>100330</xdr:rowOff>
    </xdr:from>
    <xdr:to>
      <xdr:col>81</xdr:col>
      <xdr:colOff>101600</xdr:colOff>
      <xdr:row>38</xdr:row>
      <xdr:rowOff>30480</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44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36</xdr:row>
      <xdr:rowOff>46990</xdr:rowOff>
    </xdr:from>
    <xdr:ext cx="522605" cy="259080"/>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3965" y="621919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34,965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92075</xdr:rowOff>
    </xdr:from>
    <xdr:to>
      <xdr:col>76</xdr:col>
      <xdr:colOff>165100</xdr:colOff>
      <xdr:row>38</xdr:row>
      <xdr:rowOff>22225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43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36</xdr:row>
      <xdr:rowOff>38735</xdr:rowOff>
    </xdr:from>
    <xdr:ext cx="522605" cy="259080"/>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4965" y="621093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36,809</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37</xdr:row>
      <xdr:rowOff>99060</xdr:rowOff>
    </xdr:from>
    <xdr:to>
      <xdr:col>72</xdr:col>
      <xdr:colOff>38100</xdr:colOff>
      <xdr:row>38</xdr:row>
      <xdr:rowOff>29210</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44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36</xdr:row>
      <xdr:rowOff>45720</xdr:rowOff>
    </xdr:from>
    <xdr:ext cx="522605" cy="259080"/>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5965" y="621792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35,253</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37</xdr:row>
      <xdr:rowOff>99695</xdr:rowOff>
    </xdr:from>
    <xdr:to>
      <xdr:col>67</xdr:col>
      <xdr:colOff>101600</xdr:colOff>
      <xdr:row>38</xdr:row>
      <xdr:rowOff>29845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44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36</xdr:row>
      <xdr:rowOff>46355</xdr:rowOff>
    </xdr:from>
    <xdr:ext cx="522605" cy="259080"/>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6965" y="621855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35,169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65,502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73,891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37820" cy="217170"/>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111760</xdr:rowOff>
    </xdr:from>
    <xdr:ext cx="236855" cy="248920"/>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080" y="10398760"/>
          <a:ext cx="2368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73660</xdr:rowOff>
    </xdr:from>
    <xdr:ext cx="531495" cy="259080"/>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505" y="1001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35560</xdr:rowOff>
    </xdr:from>
    <xdr:ext cx="531495" cy="259080"/>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168910</xdr:rowOff>
    </xdr:from>
    <xdr:ext cx="531495" cy="248920"/>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505" y="9255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51</xdr:row>
      <xdr:rowOff>130810</xdr:rowOff>
    </xdr:from>
    <xdr:ext cx="583565" cy="259080"/>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370" y="887476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92710</xdr:rowOff>
    </xdr:from>
    <xdr:ext cx="583565" cy="259080"/>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370" y="849376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54610</xdr:rowOff>
    </xdr:from>
    <xdr:ext cx="583565" cy="248920"/>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370" y="8112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37465</xdr:rowOff>
    </xdr:from>
    <xdr:to>
      <xdr:col>85</xdr:col>
      <xdr:colOff>126365</xdr:colOff>
      <xdr:row>58</xdr:row>
      <xdr:rowOff>128905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09965"/>
          <a:ext cx="1270" cy="14630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132715</xdr:rowOff>
    </xdr:from>
    <xdr:ext cx="534670" cy="25082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7681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36,827</a:t>
          </a:r>
          <a:endParaRPr kumimoji="1" lang="ja-JP" altLang="en-US" sz="1000" b="1">
            <a:latin typeface="ＭＳ Ｐゴシック"/>
            <a:ea typeface="ＭＳ Ｐゴシック"/>
          </a:endParaRPr>
        </a:p>
      </xdr:txBody>
    </xdr:sp>
    <xdr:clientData/>
  </xdr:oneCellAnchor>
  <xdr:twoCellAnchor>
    <xdr:from>
      <xdr:col>85</xdr:col>
      <xdr:colOff>38100</xdr:colOff>
      <xdr:row>58</xdr:row>
      <xdr:rowOff>128905</xdr:rowOff>
    </xdr:from>
    <xdr:to>
      <xdr:col>86</xdr:col>
      <xdr:colOff>25400</xdr:colOff>
      <xdr:row>58</xdr:row>
      <xdr:rowOff>128905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730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155575</xdr:rowOff>
    </xdr:from>
    <xdr:ext cx="598805" cy="25082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385175"/>
          <a:ext cx="5988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152,041</a:t>
          </a:r>
          <a:endParaRPr kumimoji="1" lang="ja-JP" altLang="en-US" sz="1000" b="1">
            <a:latin typeface="ＭＳ Ｐゴシック"/>
          </a:endParaRPr>
        </a:p>
      </xdr:txBody>
    </xdr:sp>
    <xdr:clientData/>
  </xdr:oneCellAnchor>
  <xdr:twoCellAnchor>
    <xdr:from>
      <xdr:col>85</xdr:col>
      <xdr:colOff>38100</xdr:colOff>
      <xdr:row>50</xdr:row>
      <xdr:rowOff>37465</xdr:rowOff>
    </xdr:from>
    <xdr:to>
      <xdr:col>86</xdr:col>
      <xdr:colOff>25400</xdr:colOff>
      <xdr:row>50</xdr:row>
      <xdr:rowOff>37465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099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120650</xdr:rowOff>
    </xdr:from>
    <xdr:to>
      <xdr:col>85</xdr:col>
      <xdr:colOff>127000</xdr:colOff>
      <xdr:row>55</xdr:row>
      <xdr:rowOff>125730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378950"/>
          <a:ext cx="838200" cy="176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113030</xdr:rowOff>
    </xdr:from>
    <xdr:ext cx="534670" cy="259080"/>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5427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72,880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55</xdr:row>
      <xdr:rowOff>134620</xdr:rowOff>
    </xdr:from>
    <xdr:to>
      <xdr:col>85</xdr:col>
      <xdr:colOff>177800</xdr:colOff>
      <xdr:row>56</xdr:row>
      <xdr:rowOff>64770</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56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125730</xdr:rowOff>
    </xdr:from>
    <xdr:to>
      <xdr:col>81</xdr:col>
      <xdr:colOff>50800</xdr:colOff>
      <xdr:row>56</xdr:row>
      <xdr:rowOff>124460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555480"/>
          <a:ext cx="889000" cy="170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34290</xdr:rowOff>
    </xdr:from>
    <xdr:to>
      <xdr:col>81</xdr:col>
      <xdr:colOff>101600</xdr:colOff>
      <xdr:row>56</xdr:row>
      <xdr:rowOff>135890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6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56</xdr:row>
      <xdr:rowOff>127000</xdr:rowOff>
    </xdr:from>
    <xdr:ext cx="522605" cy="259080"/>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3965" y="972820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67,306</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56</xdr:row>
      <xdr:rowOff>124460</xdr:rowOff>
    </xdr:from>
    <xdr:to>
      <xdr:col>76</xdr:col>
      <xdr:colOff>114300</xdr:colOff>
      <xdr:row>56</xdr:row>
      <xdr:rowOff>136525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725660"/>
          <a:ext cx="889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59690</xdr:rowOff>
    </xdr:from>
    <xdr:to>
      <xdr:col>76</xdr:col>
      <xdr:colOff>165100</xdr:colOff>
      <xdr:row>56</xdr:row>
      <xdr:rowOff>161290</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66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55</xdr:row>
      <xdr:rowOff>6350</xdr:rowOff>
    </xdr:from>
    <xdr:ext cx="522605" cy="251460"/>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4965" y="9436100"/>
          <a:ext cx="5226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65,310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56</xdr:row>
      <xdr:rowOff>111760</xdr:rowOff>
    </xdr:from>
    <xdr:to>
      <xdr:col>71</xdr:col>
      <xdr:colOff>177800</xdr:colOff>
      <xdr:row>56</xdr:row>
      <xdr:rowOff>136525</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9712960"/>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33655</xdr:rowOff>
    </xdr:from>
    <xdr:to>
      <xdr:col>72</xdr:col>
      <xdr:colOff>38100</xdr:colOff>
      <xdr:row>56</xdr:row>
      <xdr:rowOff>135255</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63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54</xdr:row>
      <xdr:rowOff>151765</xdr:rowOff>
    </xdr:from>
    <xdr:ext cx="522605" cy="259080"/>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5965" y="941006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67,366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56</xdr:row>
      <xdr:rowOff>78740</xdr:rowOff>
    </xdr:from>
    <xdr:to>
      <xdr:col>67</xdr:col>
      <xdr:colOff>101600</xdr:colOff>
      <xdr:row>57</xdr:row>
      <xdr:rowOff>8890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67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57</xdr:row>
      <xdr:rowOff>0</xdr:rowOff>
    </xdr:from>
    <xdr:ext cx="522605" cy="259080"/>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6965" y="977265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63,800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54</xdr:row>
      <xdr:rowOff>69850</xdr:rowOff>
    </xdr:from>
    <xdr:to>
      <xdr:col>85</xdr:col>
      <xdr:colOff>177800</xdr:colOff>
      <xdr:row>54</xdr:row>
      <xdr:rowOff>171450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32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92710</xdr:rowOff>
    </xdr:from>
    <xdr:ext cx="534670" cy="259080"/>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1795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91,520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55</xdr:row>
      <xdr:rowOff>74930</xdr:rowOff>
    </xdr:from>
    <xdr:to>
      <xdr:col>81</xdr:col>
      <xdr:colOff>101600</xdr:colOff>
      <xdr:row>56</xdr:row>
      <xdr:rowOff>5080</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50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54</xdr:row>
      <xdr:rowOff>21590</xdr:rowOff>
    </xdr:from>
    <xdr:ext cx="522605" cy="259080"/>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3965" y="927989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77,620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56</xdr:row>
      <xdr:rowOff>73660</xdr:rowOff>
    </xdr:from>
    <xdr:to>
      <xdr:col>76</xdr:col>
      <xdr:colOff>165100</xdr:colOff>
      <xdr:row>57</xdr:row>
      <xdr:rowOff>3810</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67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56</xdr:row>
      <xdr:rowOff>166370</xdr:rowOff>
    </xdr:from>
    <xdr:ext cx="522605" cy="251460"/>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4965" y="9767570"/>
          <a:ext cx="5226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64,213</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56</xdr:row>
      <xdr:rowOff>86360</xdr:rowOff>
    </xdr:from>
    <xdr:to>
      <xdr:col>72</xdr:col>
      <xdr:colOff>38100</xdr:colOff>
      <xdr:row>57</xdr:row>
      <xdr:rowOff>15875</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6875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57</xdr:row>
      <xdr:rowOff>6985</xdr:rowOff>
    </xdr:from>
    <xdr:ext cx="522605" cy="25082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5965" y="9779635"/>
          <a:ext cx="5226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63,243</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56</xdr:row>
      <xdr:rowOff>60960</xdr:rowOff>
    </xdr:from>
    <xdr:to>
      <xdr:col>67</xdr:col>
      <xdr:colOff>101600</xdr:colOff>
      <xdr:row>56</xdr:row>
      <xdr:rowOff>162560</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55</xdr:row>
      <xdr:rowOff>7620</xdr:rowOff>
    </xdr:from>
    <xdr:ext cx="522605" cy="250190"/>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6965" y="9437370"/>
          <a:ext cx="5226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65,203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2,184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5,044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37820" cy="217170"/>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73660</xdr:rowOff>
    </xdr:from>
    <xdr:ext cx="236855" cy="259080"/>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080" y="13446760"/>
          <a:ext cx="2368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35560</xdr:rowOff>
    </xdr:from>
    <xdr:ext cx="531495" cy="259080"/>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168910</xdr:rowOff>
    </xdr:from>
    <xdr:ext cx="531495" cy="248920"/>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130810</xdr:rowOff>
    </xdr:from>
    <xdr:ext cx="531495" cy="259080"/>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92710</xdr:rowOff>
    </xdr:from>
    <xdr:ext cx="583565" cy="259080"/>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370" y="1192276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83565" cy="248920"/>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370" y="11541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52705</xdr:rowOff>
    </xdr:from>
    <xdr:to>
      <xdr:col>85</xdr:col>
      <xdr:colOff>126365</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225655"/>
          <a:ext cx="1270" cy="13633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48260</xdr:rowOff>
    </xdr:from>
    <xdr:ext cx="249555" cy="259080"/>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92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8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170815</xdr:rowOff>
    </xdr:from>
    <xdr:ext cx="598805" cy="2584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200086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107,371</a:t>
          </a:r>
          <a:endParaRPr kumimoji="1" lang="ja-JP" altLang="en-US" sz="1000" b="1">
            <a:latin typeface="ＭＳ Ｐゴシック"/>
          </a:endParaRPr>
        </a:p>
      </xdr:txBody>
    </xdr:sp>
    <xdr:clientData/>
  </xdr:oneCellAnchor>
  <xdr:twoCellAnchor>
    <xdr:from>
      <xdr:col>85</xdr:col>
      <xdr:colOff>38100</xdr:colOff>
      <xdr:row>71</xdr:row>
      <xdr:rowOff>52705</xdr:rowOff>
    </xdr:from>
    <xdr:to>
      <xdr:col>86</xdr:col>
      <xdr:colOff>25400</xdr:colOff>
      <xdr:row>71</xdr:row>
      <xdr:rowOff>52705</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2256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140335</xdr:rowOff>
    </xdr:from>
    <xdr:to>
      <xdr:col>85</xdr:col>
      <xdr:colOff>127000</xdr:colOff>
      <xdr:row>77</xdr:row>
      <xdr:rowOff>88265</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170535"/>
          <a:ext cx="838200" cy="119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24765</xdr:rowOff>
    </xdr:from>
    <xdr:ext cx="469900" cy="259080"/>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39786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9,337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78</xdr:row>
      <xdr:rowOff>46355</xdr:rowOff>
    </xdr:from>
    <xdr:to>
      <xdr:col>85</xdr:col>
      <xdr:colOff>177800</xdr:colOff>
      <xdr:row>78</xdr:row>
      <xdr:rowOff>147955</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41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112395</xdr:rowOff>
    </xdr:from>
    <xdr:to>
      <xdr:col>81</xdr:col>
      <xdr:colOff>50800</xdr:colOff>
      <xdr:row>76</xdr:row>
      <xdr:rowOff>140335</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142595"/>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95250</xdr:rowOff>
    </xdr:from>
    <xdr:to>
      <xdr:col>81</xdr:col>
      <xdr:colOff>101600</xdr:colOff>
      <xdr:row>79</xdr:row>
      <xdr:rowOff>25400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46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79</xdr:row>
      <xdr:rowOff>16510</xdr:rowOff>
    </xdr:from>
    <xdr:ext cx="457835" cy="259080"/>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46350" y="13561060"/>
          <a:ext cx="457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5,495</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76</xdr:row>
      <xdr:rowOff>112395</xdr:rowOff>
    </xdr:from>
    <xdr:to>
      <xdr:col>76</xdr:col>
      <xdr:colOff>114300</xdr:colOff>
      <xdr:row>78</xdr:row>
      <xdr:rowOff>17780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3703300" y="13142595"/>
          <a:ext cx="889000" cy="2482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101600</xdr:rowOff>
    </xdr:from>
    <xdr:to>
      <xdr:col>76</xdr:col>
      <xdr:colOff>165100</xdr:colOff>
      <xdr:row>79</xdr:row>
      <xdr:rowOff>31750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47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79</xdr:row>
      <xdr:rowOff>22860</xdr:rowOff>
    </xdr:from>
    <xdr:ext cx="457835" cy="259080"/>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57350" y="13567410"/>
          <a:ext cx="4578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5,000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76</xdr:row>
      <xdr:rowOff>166370</xdr:rowOff>
    </xdr:from>
    <xdr:to>
      <xdr:col>71</xdr:col>
      <xdr:colOff>177800</xdr:colOff>
      <xdr:row>78</xdr:row>
      <xdr:rowOff>17780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196570"/>
          <a:ext cx="889000" cy="194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74930</xdr:rowOff>
    </xdr:from>
    <xdr:to>
      <xdr:col>72</xdr:col>
      <xdr:colOff>38100</xdr:colOff>
      <xdr:row>79</xdr:row>
      <xdr:rowOff>4445</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4480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78</xdr:row>
      <xdr:rowOff>167005</xdr:rowOff>
    </xdr:from>
    <xdr:ext cx="457835" cy="25082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68350" y="13540105"/>
          <a:ext cx="4578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7,149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78</xdr:row>
      <xdr:rowOff>50165</xdr:rowOff>
    </xdr:from>
    <xdr:to>
      <xdr:col>67</xdr:col>
      <xdr:colOff>101600</xdr:colOff>
      <xdr:row>78</xdr:row>
      <xdr:rowOff>151765</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423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78</xdr:row>
      <xdr:rowOff>143510</xdr:rowOff>
    </xdr:from>
    <xdr:ext cx="457835" cy="251460"/>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79350" y="13516610"/>
          <a:ext cx="4578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9,049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77</xdr:row>
      <xdr:rowOff>37465</xdr:rowOff>
    </xdr:from>
    <xdr:to>
      <xdr:col>85</xdr:col>
      <xdr:colOff>177800</xdr:colOff>
      <xdr:row>77</xdr:row>
      <xdr:rowOff>139065</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23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60325</xdr:rowOff>
    </xdr:from>
    <xdr:ext cx="534670" cy="259080"/>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0905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23,549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76</xdr:row>
      <xdr:rowOff>89535</xdr:rowOff>
    </xdr:from>
    <xdr:to>
      <xdr:col>81</xdr:col>
      <xdr:colOff>101600</xdr:colOff>
      <xdr:row>77</xdr:row>
      <xdr:rowOff>19685</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119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75</xdr:row>
      <xdr:rowOff>36195</xdr:rowOff>
    </xdr:from>
    <xdr:ext cx="522605" cy="259080"/>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13965" y="1289494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32,970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76</xdr:row>
      <xdr:rowOff>61595</xdr:rowOff>
    </xdr:from>
    <xdr:to>
      <xdr:col>76</xdr:col>
      <xdr:colOff>165100</xdr:colOff>
      <xdr:row>76</xdr:row>
      <xdr:rowOff>163195</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091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75</xdr:row>
      <xdr:rowOff>8255</xdr:rowOff>
    </xdr:from>
    <xdr:ext cx="522605" cy="24955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324965" y="12867005"/>
          <a:ext cx="5226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35,170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77</xdr:row>
      <xdr:rowOff>137795</xdr:rowOff>
    </xdr:from>
    <xdr:to>
      <xdr:col>72</xdr:col>
      <xdr:colOff>38100</xdr:colOff>
      <xdr:row>78</xdr:row>
      <xdr:rowOff>67945</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33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76</xdr:row>
      <xdr:rowOff>84455</xdr:rowOff>
    </xdr:from>
    <xdr:ext cx="522605" cy="259080"/>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435965" y="13114655"/>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15,647</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76</xdr:row>
      <xdr:rowOff>115570</xdr:rowOff>
    </xdr:from>
    <xdr:to>
      <xdr:col>67</xdr:col>
      <xdr:colOff>101600</xdr:colOff>
      <xdr:row>77</xdr:row>
      <xdr:rowOff>45720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14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75</xdr:row>
      <xdr:rowOff>62230</xdr:rowOff>
    </xdr:from>
    <xdr:ext cx="522605" cy="259080"/>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546965" y="1292098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30,887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44,200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60,117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37820" cy="217170"/>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99060</xdr:rowOff>
    </xdr:from>
    <xdr:to>
      <xdr:col>89</xdr:col>
      <xdr:colOff>177800</xdr:colOff>
      <xdr:row>99</xdr:row>
      <xdr:rowOff>99060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128270</xdr:rowOff>
    </xdr:from>
    <xdr:ext cx="236855" cy="259080"/>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080" y="16930370"/>
          <a:ext cx="2368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114935</xdr:rowOff>
    </xdr:from>
    <xdr:to>
      <xdr:col>89</xdr:col>
      <xdr:colOff>177800</xdr:colOff>
      <xdr:row>97</xdr:row>
      <xdr:rowOff>114935</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144145</xdr:rowOff>
    </xdr:from>
    <xdr:ext cx="531495" cy="25082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505" y="16603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95</xdr:row>
      <xdr:rowOff>132080</xdr:rowOff>
    </xdr:from>
    <xdr:to>
      <xdr:col>89</xdr:col>
      <xdr:colOff>177800</xdr:colOff>
      <xdr:row>95</xdr:row>
      <xdr:rowOff>132080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94</xdr:row>
      <xdr:rowOff>160655</xdr:rowOff>
    </xdr:from>
    <xdr:ext cx="531495" cy="259080"/>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147955</xdr:rowOff>
    </xdr:from>
    <xdr:to>
      <xdr:col>89</xdr:col>
      <xdr:colOff>177800</xdr:colOff>
      <xdr:row>93</xdr:row>
      <xdr:rowOff>147955</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6350</xdr:rowOff>
    </xdr:from>
    <xdr:ext cx="531495" cy="251460"/>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505" y="15951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91</xdr:row>
      <xdr:rowOff>164465</xdr:rowOff>
    </xdr:from>
    <xdr:to>
      <xdr:col>89</xdr:col>
      <xdr:colOff>177800</xdr:colOff>
      <xdr:row>91</xdr:row>
      <xdr:rowOff>164465</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91</xdr:row>
      <xdr:rowOff>22225</xdr:rowOff>
    </xdr:from>
    <xdr:ext cx="583565" cy="2584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370" y="15624175"/>
          <a:ext cx="5835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8890</xdr:rowOff>
    </xdr:from>
    <xdr:to>
      <xdr:col>89</xdr:col>
      <xdr:colOff>177800</xdr:colOff>
      <xdr:row>90</xdr:row>
      <xdr:rowOff>8890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38100</xdr:rowOff>
    </xdr:from>
    <xdr:ext cx="583565" cy="259080"/>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370" y="15297150"/>
          <a:ext cx="583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83565" cy="248920"/>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370" y="14970760"/>
          <a:ext cx="5835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123825</xdr:rowOff>
    </xdr:from>
    <xdr:to>
      <xdr:col>85</xdr:col>
      <xdr:colOff>126365</xdr:colOff>
      <xdr:row>99</xdr:row>
      <xdr:rowOff>71755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725775"/>
          <a:ext cx="1270" cy="13195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75565</xdr:rowOff>
    </xdr:from>
    <xdr:ext cx="469900" cy="25082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704911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2,512</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71755</xdr:rowOff>
    </xdr:from>
    <xdr:to>
      <xdr:col>86</xdr:col>
      <xdr:colOff>25400</xdr:colOff>
      <xdr:row>99</xdr:row>
      <xdr:rowOff>71755</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7045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70485</xdr:rowOff>
    </xdr:from>
    <xdr:ext cx="598805" cy="259080"/>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50098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123,687</a:t>
          </a:r>
          <a:endParaRPr kumimoji="1" lang="ja-JP" altLang="en-US" sz="1000" b="1">
            <a:latin typeface="ＭＳ Ｐゴシック"/>
          </a:endParaRPr>
        </a:p>
      </xdr:txBody>
    </xdr:sp>
    <xdr:clientData/>
  </xdr:oneCellAnchor>
  <xdr:twoCellAnchor>
    <xdr:from>
      <xdr:col>85</xdr:col>
      <xdr:colOff>38100</xdr:colOff>
      <xdr:row>91</xdr:row>
      <xdr:rowOff>123825</xdr:rowOff>
    </xdr:from>
    <xdr:to>
      <xdr:col>86</xdr:col>
      <xdr:colOff>25400</xdr:colOff>
      <xdr:row>91</xdr:row>
      <xdr:rowOff>123825</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7257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123825</xdr:rowOff>
    </xdr:from>
    <xdr:to>
      <xdr:col>85</xdr:col>
      <xdr:colOff>127000</xdr:colOff>
      <xdr:row>91</xdr:row>
      <xdr:rowOff>130810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5481300" y="15725775"/>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78740</xdr:rowOff>
    </xdr:from>
    <xdr:ext cx="534670" cy="259080"/>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3664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58,215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95</xdr:row>
      <xdr:rowOff>100330</xdr:rowOff>
    </xdr:from>
    <xdr:to>
      <xdr:col>85</xdr:col>
      <xdr:colOff>177800</xdr:colOff>
      <xdr:row>96</xdr:row>
      <xdr:rowOff>30480</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38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67310</xdr:rowOff>
    </xdr:from>
    <xdr:to>
      <xdr:col>81</xdr:col>
      <xdr:colOff>50800</xdr:colOff>
      <xdr:row>91</xdr:row>
      <xdr:rowOff>130810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4592300" y="15669260"/>
          <a:ext cx="8890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80010</xdr:rowOff>
    </xdr:from>
    <xdr:to>
      <xdr:col>81</xdr:col>
      <xdr:colOff>101600</xdr:colOff>
      <xdr:row>96</xdr:row>
      <xdr:rowOff>10160</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367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1270</xdr:rowOff>
    </xdr:from>
    <xdr:ext cx="522605" cy="259080"/>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3965" y="1646047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60,046</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91</xdr:row>
      <xdr:rowOff>40640</xdr:rowOff>
    </xdr:from>
    <xdr:to>
      <xdr:col>76</xdr:col>
      <xdr:colOff>114300</xdr:colOff>
      <xdr:row>91</xdr:row>
      <xdr:rowOff>67310</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3703300" y="1564259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100965</xdr:rowOff>
    </xdr:from>
    <xdr:to>
      <xdr:col>76</xdr:col>
      <xdr:colOff>165100</xdr:colOff>
      <xdr:row>96</xdr:row>
      <xdr:rowOff>31115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38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22225</xdr:rowOff>
    </xdr:from>
    <xdr:ext cx="522605" cy="2584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4965" y="16481425"/>
          <a:ext cx="5226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58,156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91</xdr:row>
      <xdr:rowOff>40640</xdr:rowOff>
    </xdr:from>
    <xdr:to>
      <xdr:col>71</xdr:col>
      <xdr:colOff>177800</xdr:colOff>
      <xdr:row>91</xdr:row>
      <xdr:rowOff>52070</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2814300" y="1564259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124460</xdr:rowOff>
    </xdr:from>
    <xdr:to>
      <xdr:col>72</xdr:col>
      <xdr:colOff>38100</xdr:colOff>
      <xdr:row>96</xdr:row>
      <xdr:rowOff>54610</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41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45720</xdr:rowOff>
    </xdr:from>
    <xdr:ext cx="522605" cy="259080"/>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5965" y="16504920"/>
          <a:ext cx="5226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56,003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95</xdr:row>
      <xdr:rowOff>132080</xdr:rowOff>
    </xdr:from>
    <xdr:to>
      <xdr:col>67</xdr:col>
      <xdr:colOff>101600</xdr:colOff>
      <xdr:row>96</xdr:row>
      <xdr:rowOff>61595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4198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52705</xdr:rowOff>
    </xdr:from>
    <xdr:ext cx="522605" cy="25082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6965" y="16511905"/>
          <a:ext cx="5226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55,345</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91</xdr:row>
      <xdr:rowOff>73025</xdr:rowOff>
    </xdr:from>
    <xdr:to>
      <xdr:col>85</xdr:col>
      <xdr:colOff>177800</xdr:colOff>
      <xdr:row>92</xdr:row>
      <xdr:rowOff>3175</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567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26035</xdr:rowOff>
    </xdr:from>
    <xdr:ext cx="598805" cy="259080"/>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562798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123,687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91</xdr:row>
      <xdr:rowOff>80010</xdr:rowOff>
    </xdr:from>
    <xdr:to>
      <xdr:col>81</xdr:col>
      <xdr:colOff>101600</xdr:colOff>
      <xdr:row>92</xdr:row>
      <xdr:rowOff>10160</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568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132080</xdr:colOff>
      <xdr:row>90</xdr:row>
      <xdr:rowOff>26670</xdr:rowOff>
    </xdr:from>
    <xdr:ext cx="586740" cy="259080"/>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181580" y="15457170"/>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123,075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91</xdr:row>
      <xdr:rowOff>16510</xdr:rowOff>
    </xdr:from>
    <xdr:to>
      <xdr:col>76</xdr:col>
      <xdr:colOff>165100</xdr:colOff>
      <xdr:row>91</xdr:row>
      <xdr:rowOff>118110</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56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5080</xdr:colOff>
      <xdr:row>89</xdr:row>
      <xdr:rowOff>134620</xdr:rowOff>
    </xdr:from>
    <xdr:ext cx="586740" cy="248920"/>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292580" y="15393670"/>
          <a:ext cx="586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128,919</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90</xdr:row>
      <xdr:rowOff>160655</xdr:rowOff>
    </xdr:from>
    <xdr:to>
      <xdr:col>72</xdr:col>
      <xdr:colOff>38100</xdr:colOff>
      <xdr:row>91</xdr:row>
      <xdr:rowOff>90805</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559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68580</xdr:colOff>
      <xdr:row>89</xdr:row>
      <xdr:rowOff>107315</xdr:rowOff>
    </xdr:from>
    <xdr:ext cx="586740" cy="259080"/>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03580" y="15366365"/>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131,422</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91</xdr:row>
      <xdr:rowOff>635</xdr:rowOff>
    </xdr:from>
    <xdr:to>
      <xdr:col>67</xdr:col>
      <xdr:colOff>101600</xdr:colOff>
      <xdr:row>91</xdr:row>
      <xdr:rowOff>102235</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56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132080</xdr:colOff>
      <xdr:row>89</xdr:row>
      <xdr:rowOff>118745</xdr:rowOff>
    </xdr:from>
    <xdr:ext cx="586740" cy="259080"/>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14580" y="15377795"/>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130,340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819</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37820" cy="217170"/>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168910</xdr:rowOff>
    </xdr:from>
    <xdr:ext cx="236855" cy="248920"/>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080" y="6512560"/>
          <a:ext cx="2368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3810</xdr:colOff>
      <xdr:row>35</xdr:row>
      <xdr:rowOff>54610</xdr:rowOff>
    </xdr:from>
    <xdr:ext cx="365125" cy="248920"/>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910810" y="6055360"/>
          <a:ext cx="365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3810</xdr:colOff>
      <xdr:row>32</xdr:row>
      <xdr:rowOff>111760</xdr:rowOff>
    </xdr:from>
    <xdr:ext cx="365125" cy="248920"/>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910810" y="5598160"/>
          <a:ext cx="365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3810</xdr:colOff>
      <xdr:row>29</xdr:row>
      <xdr:rowOff>168910</xdr:rowOff>
    </xdr:from>
    <xdr:ext cx="365125" cy="248920"/>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910810" y="5140960"/>
          <a:ext cx="365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3810</xdr:colOff>
      <xdr:row>27</xdr:row>
      <xdr:rowOff>54610</xdr:rowOff>
    </xdr:from>
    <xdr:ext cx="365125" cy="248920"/>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910810" y="4683760"/>
          <a:ext cx="3651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142240</xdr:rowOff>
    </xdr:from>
    <xdr:to>
      <xdr:col>116</xdr:col>
      <xdr:colOff>62865</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457190"/>
          <a:ext cx="1270" cy="11976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153035</xdr:rowOff>
    </xdr:from>
    <xdr:ext cx="249555" cy="259080"/>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66813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88900</xdr:rowOff>
    </xdr:from>
    <xdr:ext cx="378460" cy="248920"/>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5232400"/>
          <a:ext cx="378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524</a:t>
          </a:r>
          <a:endParaRPr kumimoji="1" lang="ja-JP" altLang="en-US" sz="1000" b="1">
            <a:latin typeface="ＭＳ Ｐゴシック"/>
          </a:endParaRPr>
        </a:p>
      </xdr:txBody>
    </xdr:sp>
    <xdr:clientData/>
  </xdr:oneCellAnchor>
  <xdr:twoCellAnchor>
    <xdr:from>
      <xdr:col>115</xdr:col>
      <xdr:colOff>165100</xdr:colOff>
      <xdr:row>31</xdr:row>
      <xdr:rowOff>142240</xdr:rowOff>
    </xdr:from>
    <xdr:to>
      <xdr:col>116</xdr:col>
      <xdr:colOff>152400</xdr:colOff>
      <xdr:row>31</xdr:row>
      <xdr:rowOff>142240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457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1323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70485</xdr:rowOff>
    </xdr:from>
    <xdr:ext cx="313690" cy="259080"/>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414135"/>
          <a:ext cx="3136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47625</xdr:rowOff>
    </xdr:from>
    <xdr:to>
      <xdr:col>116</xdr:col>
      <xdr:colOff>114300</xdr:colOff>
      <xdr:row>38</xdr:row>
      <xdr:rowOff>149225</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5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043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47625</xdr:rowOff>
    </xdr:from>
    <xdr:to>
      <xdr:col>112</xdr:col>
      <xdr:colOff>38100</xdr:colOff>
      <xdr:row>38</xdr:row>
      <xdr:rowOff>149225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5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20955</xdr:colOff>
      <xdr:row>36</xdr:row>
      <xdr:rowOff>166370</xdr:rowOff>
    </xdr:from>
    <xdr:ext cx="313690" cy="251460"/>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66455" y="6338570"/>
          <a:ext cx="3136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545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47625</xdr:rowOff>
    </xdr:from>
    <xdr:to>
      <xdr:col>107</xdr:col>
      <xdr:colOff>101600</xdr:colOff>
      <xdr:row>38</xdr:row>
      <xdr:rowOff>149225</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5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84455</xdr:colOff>
      <xdr:row>36</xdr:row>
      <xdr:rowOff>166370</xdr:rowOff>
    </xdr:from>
    <xdr:ext cx="313690" cy="251460"/>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77455" y="6338570"/>
          <a:ext cx="3136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8656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154940</xdr:rowOff>
    </xdr:from>
    <xdr:to>
      <xdr:col>102</xdr:col>
      <xdr:colOff>165100</xdr:colOff>
      <xdr:row>37</xdr:row>
      <xdr:rowOff>85090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35</xdr:row>
      <xdr:rowOff>101600</xdr:rowOff>
    </xdr:from>
    <xdr:ext cx="378460" cy="259080"/>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6070" y="610235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35</xdr:row>
      <xdr:rowOff>132080</xdr:rowOff>
    </xdr:from>
    <xdr:to>
      <xdr:col>98</xdr:col>
      <xdr:colOff>38100</xdr:colOff>
      <xdr:row>36</xdr:row>
      <xdr:rowOff>62230</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179070</xdr:colOff>
      <xdr:row>34</xdr:row>
      <xdr:rowOff>78740</xdr:rowOff>
    </xdr:from>
    <xdr:ext cx="378460" cy="259080"/>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67070" y="590804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206</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26035</xdr:rowOff>
    </xdr:from>
    <xdr:ext cx="249555" cy="259080"/>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654113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10160</xdr:rowOff>
    </xdr:from>
    <xdr:ext cx="237490" cy="259080"/>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98840" y="66967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10160</xdr:rowOff>
    </xdr:from>
    <xdr:ext cx="237490" cy="259080"/>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309840" y="66967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39</xdr:row>
      <xdr:rowOff>10160</xdr:rowOff>
    </xdr:from>
    <xdr:ext cx="237490" cy="259080"/>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420840" y="66967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10160</xdr:rowOff>
    </xdr:from>
    <xdr:ext cx="237490" cy="259080"/>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531840" y="66967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37820" cy="217170"/>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3782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168910</xdr:rowOff>
    </xdr:from>
    <xdr:ext cx="236855" cy="248920"/>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080" y="9255760"/>
          <a:ext cx="2368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54610</xdr:rowOff>
    </xdr:from>
    <xdr:ext cx="236855" cy="248920"/>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080" y="8112760"/>
          <a:ext cx="2368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62865</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59080"/>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59080"/>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67310</xdr:rowOff>
    </xdr:from>
    <xdr:ext cx="249555" cy="259080"/>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37490" cy="259080"/>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840" y="94399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37490" cy="259080"/>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840" y="94399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55</xdr:row>
      <xdr:rowOff>10160</xdr:rowOff>
    </xdr:from>
    <xdr:ext cx="237490" cy="259080"/>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840" y="94399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37490" cy="259080"/>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840" y="94399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124460</xdr:rowOff>
    </xdr:from>
    <xdr:ext cx="249555" cy="259080"/>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35560</xdr:rowOff>
    </xdr:from>
    <xdr:ext cx="237490" cy="259080"/>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840" y="91224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35560</xdr:rowOff>
    </xdr:from>
    <xdr:ext cx="237490" cy="259080"/>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840" y="91224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53</xdr:row>
      <xdr:rowOff>35560</xdr:rowOff>
    </xdr:from>
    <xdr:ext cx="237490" cy="259080"/>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840" y="91224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35560</xdr:rowOff>
    </xdr:from>
    <xdr:ext cx="237490" cy="259080"/>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840" y="9122410"/>
          <a:ext cx="2374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民生費は福祉事務所を設置していることで、類似団体内順位が高くなっている。前年度と比較すると子育て支援対策による扶助費等の増により増加している。衛生費が前年度と比較し5,226円増加した主な要因は、保健センター施設維持修繕工事及び人件費の増が挙げられる。労働費は類似団体平均と同様に横ばい傾向である。農林水産業費が類似団体内で最も高くなっている要因は、中山間地域直接支払制度等の農林業振興対策経費と農業集落排水事業への繰出金が多額であるためである。商工費は、前年度から減少しているがこれは事業者に対する価格高騰対策支援金等の減に起因している。土木費は過去５年間において類似団体平均を上回っているが、これは積雪が多く除雪経費が多額であることが主要因である。消防費の常備消防施設整備の増により前年度と比較して20,497円増加した。また数値が高止まりしているのは、常備消防を直営していることが要因である。教育費は前年度から継続している学校給食センター新築事業の増により13,900円の増加となった。災害復旧事業費は、令和3年8月7日から同月23日まで間の暴風雨及び豪雨により発生した災害の復旧中であることから、類似団体内上位に位置している。公債費は前年度と比較し612円増と微増しており、過去５年間類似団体内で最も高く、類似団体平均との差も大きい。引き続き投資的事業の抑制・平準化に取り組み、公債費の縮減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200660</xdr:colOff>
      <xdr:row>46</xdr:row>
      <xdr:rowOff>103505</xdr:rowOff>
    </xdr:from>
    <xdr:to>
      <xdr:col>1</xdr:col>
      <xdr:colOff>895350</xdr:colOff>
      <xdr:row>46</xdr:row>
      <xdr:rowOff>618490</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dr:col>1</xdr:col>
      <xdr:colOff>200660</xdr:colOff>
      <xdr:row>47</xdr:row>
      <xdr:rowOff>114935</xdr:rowOff>
    </xdr:from>
    <xdr:to>
      <xdr:col>1</xdr:col>
      <xdr:colOff>895350</xdr:colOff>
      <xdr:row>47</xdr:row>
      <xdr:rowOff>618490</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dr:col>1</xdr:col>
      <xdr:colOff>200660</xdr:colOff>
      <xdr:row>48</xdr:row>
      <xdr:rowOff>370840</xdr:rowOff>
    </xdr:from>
    <xdr:to>
      <xdr:col>1</xdr:col>
      <xdr:colOff>895350</xdr:colOff>
      <xdr:row>48</xdr:row>
      <xdr:rowOff>370840</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466090</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dr:col>10</xdr:col>
      <xdr:colOff>323850</xdr:colOff>
      <xdr:row>45</xdr:row>
      <xdr:rowOff>10160</xdr:rowOff>
    </xdr:from>
    <xdr:to>
      <xdr:col>15</xdr:col>
      <xdr:colOff>724535</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10160</xdr:rowOff>
    </xdr:from>
    <xdr:to>
      <xdr:col>11</xdr:col>
      <xdr:colOff>104775</xdr:colOff>
      <xdr:row>45</xdr:row>
      <xdr:rowOff>323215</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12</xdr:col>
      <xdr:colOff>219075</xdr:colOff>
      <xdr:row>1</xdr:row>
      <xdr:rowOff>76200</xdr:rowOff>
    </xdr:from>
    <xdr:to>
      <xdr:col>15</xdr:col>
      <xdr:colOff>686435</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485775</xdr:colOff>
      <xdr:row>45</xdr:row>
      <xdr:rowOff>342265</xdr:rowOff>
    </xdr:from>
    <xdr:to>
      <xdr:col>15</xdr:col>
      <xdr:colOff>542290</xdr:colOff>
      <xdr:row>48</xdr:row>
      <xdr:rowOff>589915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latin typeface="ＭＳ ゴシック"/>
              <a:ea typeface="ＭＳ ゴシック"/>
            </a:rPr>
            <a:t> 実質収支額は、歳入の地方税の増及び歳出の公債費の減により0.4％増加した。</a:t>
          </a:r>
        </a:p>
        <a:p>
          <a:r>
            <a:rPr kumimoji="1" lang="ja-JP" altLang="en-US" sz="1300">
              <a:latin typeface="ＭＳ ゴシック"/>
              <a:ea typeface="ＭＳ ゴシック"/>
            </a:rPr>
            <a:t>　実質単年度収支は、合併特例加算の段階的縮減が始まった平成27年度から赤字が続いており、歳入財源不足を財政調整基金の取崩しで補う状況だったが、令和3年度から基金を取崩すことなく黒字となっている。</a:t>
          </a:r>
        </a:p>
        <a:p>
          <a:r>
            <a:rPr kumimoji="1" lang="ja-JP" altLang="en-US" sz="1300">
              <a:latin typeface="ＭＳ ゴシック"/>
              <a:ea typeface="ＭＳ ゴシック"/>
            </a:rPr>
            <a:t>　持続可能な財政運営を行うため、第４期北広島町行政改革大綱を着実に実行し、本町の身の丈にあった予算規模の編成に取り組む。</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1056640</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170815</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12</xdr:col>
      <xdr:colOff>657225</xdr:colOff>
      <xdr:row>1</xdr:row>
      <xdr:rowOff>28575</xdr:rowOff>
    </xdr:from>
    <xdr:to>
      <xdr:col>15</xdr:col>
      <xdr:colOff>1038860</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editAs="oneCell">
    <xdr:from>
      <xdr:col>1</xdr:col>
      <xdr:colOff>0</xdr:colOff>
      <xdr:row>3</xdr:row>
      <xdr:rowOff>28575</xdr:rowOff>
    </xdr:from>
    <xdr:to>
      <xdr:col>4</xdr:col>
      <xdr:colOff>913765</xdr:colOff>
      <xdr:row>4</xdr:row>
      <xdr:rowOff>199390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923925</xdr:colOff>
      <xdr:row>42</xdr:row>
      <xdr:rowOff>275590</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令和5年度も引き続き全ての会計において黒字である。</a:t>
          </a:r>
        </a:p>
        <a:p>
          <a:r>
            <a:rPr kumimoji="1" lang="ja-JP" altLang="en-US" sz="1400">
              <a:latin typeface="ＭＳ ゴシック"/>
              <a:ea typeface="ＭＳ ゴシック"/>
            </a:rPr>
            <a:t>　特別会計については、一般会計からの繰入金により黒字化している会計もある。</a:t>
          </a:r>
        </a:p>
        <a:p>
          <a:r>
            <a:rPr kumimoji="1" lang="ja-JP" altLang="en-US" sz="1400">
              <a:latin typeface="ＭＳ ゴシック"/>
              <a:ea typeface="ＭＳ ゴシック"/>
            </a:rPr>
            <a:t>　今後より一層、一般会計の収支は厳しくなっていくことが予想されることから、特に法非適公営企業の特別会計においては経営戦略を踏まえ、資金不足を発生させない健全で持続可能な財政運営に取り組む必要がある。</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89535</xdr:rowOff>
    </xdr:from>
    <xdr:to>
      <xdr:col>1</xdr:col>
      <xdr:colOff>638175</xdr:colOff>
      <xdr:row>33</xdr:row>
      <xdr:rowOff>378460</xdr:rowOff>
    </xdr:to>
    <xdr:sp macro="" textlink="">
      <xdr:nvSpPr>
        <xdr:cNvPr id="12" name="凡例1">
          <a:extLst>
            <a:ext uri="{FF2B5EF4-FFF2-40B4-BE49-F238E27FC236}">
              <a16:creationId xmlns:a16="http://schemas.microsoft.com/office/drawing/2014/main" id="{00000000-0008-0000-0900-00000C000000}"/>
            </a:ext>
          </a:extLst>
        </xdr:cNvPr>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89535</xdr:rowOff>
    </xdr:from>
    <xdr:to>
      <xdr:col>1</xdr:col>
      <xdr:colOff>638175</xdr:colOff>
      <xdr:row>34</xdr:row>
      <xdr:rowOff>378460</xdr:rowOff>
    </xdr:to>
    <xdr:sp macro="" textlink="">
      <xdr:nvSpPr>
        <xdr:cNvPr id="13" name="凡例2">
          <a:extLst>
            <a:ext uri="{FF2B5EF4-FFF2-40B4-BE49-F238E27FC236}">
              <a16:creationId xmlns:a16="http://schemas.microsoft.com/office/drawing/2014/main" id="{00000000-0008-0000-0900-00000D000000}"/>
            </a:ext>
          </a:extLst>
        </xdr:cNvPr>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89535</xdr:rowOff>
    </xdr:from>
    <xdr:to>
      <xdr:col>1</xdr:col>
      <xdr:colOff>638175</xdr:colOff>
      <xdr:row>35</xdr:row>
      <xdr:rowOff>378460</xdr:rowOff>
    </xdr:to>
    <xdr:sp macro="" textlink="">
      <xdr:nvSpPr>
        <xdr:cNvPr id="14" name="凡例3">
          <a:extLst>
            <a:ext uri="{FF2B5EF4-FFF2-40B4-BE49-F238E27FC236}">
              <a16:creationId xmlns:a16="http://schemas.microsoft.com/office/drawing/2014/main" id="{00000000-0008-0000-0900-00000E000000}"/>
            </a:ext>
          </a:extLst>
        </xdr:cNvPr>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89535</xdr:rowOff>
    </xdr:from>
    <xdr:to>
      <xdr:col>1</xdr:col>
      <xdr:colOff>638175</xdr:colOff>
      <xdr:row>36</xdr:row>
      <xdr:rowOff>378460</xdr:rowOff>
    </xdr:to>
    <xdr:sp macro="" textlink="">
      <xdr:nvSpPr>
        <xdr:cNvPr id="15" name="凡例4">
          <a:extLst>
            <a:ext uri="{FF2B5EF4-FFF2-40B4-BE49-F238E27FC236}">
              <a16:creationId xmlns:a16="http://schemas.microsoft.com/office/drawing/2014/main" id="{00000000-0008-0000-0900-00000F000000}"/>
            </a:ext>
          </a:extLst>
        </xdr:cNvPr>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89535</xdr:rowOff>
    </xdr:from>
    <xdr:to>
      <xdr:col>1</xdr:col>
      <xdr:colOff>638175</xdr:colOff>
      <xdr:row>37</xdr:row>
      <xdr:rowOff>378460</xdr:rowOff>
    </xdr:to>
    <xdr:sp macro="" textlink="">
      <xdr:nvSpPr>
        <xdr:cNvPr id="16" name="凡例5">
          <a:extLst>
            <a:ext uri="{FF2B5EF4-FFF2-40B4-BE49-F238E27FC236}">
              <a16:creationId xmlns:a16="http://schemas.microsoft.com/office/drawing/2014/main" id="{00000000-0008-0000-0900-000010000000}"/>
            </a:ext>
          </a:extLst>
        </xdr:cNvPr>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89535</xdr:rowOff>
    </xdr:from>
    <xdr:to>
      <xdr:col>1</xdr:col>
      <xdr:colOff>638175</xdr:colOff>
      <xdr:row>38</xdr:row>
      <xdr:rowOff>378460</xdr:rowOff>
    </xdr:to>
    <xdr:sp macro="" textlink="">
      <xdr:nvSpPr>
        <xdr:cNvPr id="17" name="凡例6">
          <a:extLst>
            <a:ext uri="{FF2B5EF4-FFF2-40B4-BE49-F238E27FC236}">
              <a16:creationId xmlns:a16="http://schemas.microsoft.com/office/drawing/2014/main" id="{00000000-0008-0000-0900-000011000000}"/>
            </a:ext>
          </a:extLst>
        </xdr:cNvPr>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89535</xdr:rowOff>
    </xdr:from>
    <xdr:to>
      <xdr:col>1</xdr:col>
      <xdr:colOff>638175</xdr:colOff>
      <xdr:row>39</xdr:row>
      <xdr:rowOff>378460</xdr:rowOff>
    </xdr:to>
    <xdr:sp macro="" textlink="">
      <xdr:nvSpPr>
        <xdr:cNvPr id="18" name="凡例7">
          <a:extLst>
            <a:ext uri="{FF2B5EF4-FFF2-40B4-BE49-F238E27FC236}">
              <a16:creationId xmlns:a16="http://schemas.microsoft.com/office/drawing/2014/main" id="{00000000-0008-0000-0900-000012000000}"/>
            </a:ext>
          </a:extLst>
        </xdr:cNvPr>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89535</xdr:rowOff>
    </xdr:from>
    <xdr:to>
      <xdr:col>1</xdr:col>
      <xdr:colOff>638175</xdr:colOff>
      <xdr:row>40</xdr:row>
      <xdr:rowOff>378460</xdr:rowOff>
    </xdr:to>
    <xdr:sp macro="" textlink="">
      <xdr:nvSpPr>
        <xdr:cNvPr id="19" name="凡例8">
          <a:extLst>
            <a:ext uri="{FF2B5EF4-FFF2-40B4-BE49-F238E27FC236}">
              <a16:creationId xmlns:a16="http://schemas.microsoft.com/office/drawing/2014/main" id="{00000000-0008-0000-0900-000013000000}"/>
            </a:ext>
          </a:extLst>
        </xdr:cNvPr>
        <xdr:cNvSpPr/>
      </xdr:nvSpPr>
      <xdr:spPr>
        <a:xfrm>
          <a:off x="63500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89535</xdr:rowOff>
    </xdr:from>
    <xdr:to>
      <xdr:col>1</xdr:col>
      <xdr:colOff>638175</xdr:colOff>
      <xdr:row>41</xdr:row>
      <xdr:rowOff>378460</xdr:rowOff>
    </xdr:to>
    <xdr:sp macro="" textlink="">
      <xdr:nvSpPr>
        <xdr:cNvPr id="20" name="凡例9">
          <a:extLst>
            <a:ext uri="{FF2B5EF4-FFF2-40B4-BE49-F238E27FC236}">
              <a16:creationId xmlns:a16="http://schemas.microsoft.com/office/drawing/2014/main" id="{00000000-0008-0000-0900-000014000000}"/>
            </a:ext>
          </a:extLst>
        </xdr:cNvPr>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89535</xdr:rowOff>
    </xdr:from>
    <xdr:to>
      <xdr:col>1</xdr:col>
      <xdr:colOff>638175</xdr:colOff>
      <xdr:row>42</xdr:row>
      <xdr:rowOff>378460</xdr:rowOff>
    </xdr:to>
    <xdr:sp macro="" textlink="">
      <xdr:nvSpPr>
        <xdr:cNvPr id="21" name="凡例10">
          <a:extLst>
            <a:ext uri="{FF2B5EF4-FFF2-40B4-BE49-F238E27FC236}">
              <a16:creationId xmlns:a16="http://schemas.microsoft.com/office/drawing/2014/main" id="{00000000-0008-0000-0900-000015000000}"/>
            </a:ext>
          </a:extLst>
        </xdr:cNvPr>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343692_&#21271;&#24195;&#23798;&#30010;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1">
          <cell r="AN51" t="str">
            <v>当該団体値</v>
          </cell>
          <cell r="BP51">
            <v>74</v>
          </cell>
          <cell r="BX51">
            <v>69.8</v>
          </cell>
          <cell r="CF51">
            <v>57.3</v>
          </cell>
          <cell r="CN51">
            <v>47.1</v>
          </cell>
          <cell r="CV51">
            <v>37</v>
          </cell>
        </row>
        <row r="53">
          <cell r="BP53">
            <v>70.900000000000006</v>
          </cell>
          <cell r="BX53">
            <v>72</v>
          </cell>
          <cell r="CF53">
            <v>73.2</v>
          </cell>
          <cell r="CN53">
            <v>74.5</v>
          </cell>
          <cell r="CV53">
            <v>75.900000000000006</v>
          </cell>
        </row>
        <row r="55">
          <cell r="AN55" t="str">
            <v>類似団体内平均値</v>
          </cell>
          <cell r="BP55">
            <v>35.4</v>
          </cell>
          <cell r="BX55">
            <v>13.4</v>
          </cell>
          <cell r="CF55">
            <v>0</v>
          </cell>
          <cell r="CN55">
            <v>0</v>
          </cell>
          <cell r="CV55">
            <v>0</v>
          </cell>
        </row>
        <row r="57">
          <cell r="BP57">
            <v>66</v>
          </cell>
          <cell r="BX57">
            <v>65.099999999999994</v>
          </cell>
          <cell r="CF57">
            <v>64.3</v>
          </cell>
          <cell r="CN57">
            <v>65.7</v>
          </cell>
          <cell r="CV57">
            <v>66.3</v>
          </cell>
        </row>
        <row r="73">
          <cell r="AN73" t="str">
            <v>当該団体値</v>
          </cell>
          <cell r="BP73">
            <v>74</v>
          </cell>
          <cell r="BX73">
            <v>69.8</v>
          </cell>
          <cell r="CF73">
            <v>57.3</v>
          </cell>
          <cell r="CN73">
            <v>47.1</v>
          </cell>
          <cell r="CV73">
            <v>37</v>
          </cell>
        </row>
        <row r="75">
          <cell r="BP75">
            <v>14.6</v>
          </cell>
          <cell r="BX75">
            <v>14.4</v>
          </cell>
          <cell r="CF75">
            <v>13.7</v>
          </cell>
          <cell r="CN75">
            <v>12.9</v>
          </cell>
          <cell r="CV75">
            <v>12.2</v>
          </cell>
        </row>
        <row r="77">
          <cell r="AN77" t="str">
            <v>類似団体内平均値</v>
          </cell>
          <cell r="BP77">
            <v>35.4</v>
          </cell>
          <cell r="BX77">
            <v>13.4</v>
          </cell>
          <cell r="CF77">
            <v>0</v>
          </cell>
          <cell r="CN77">
            <v>0</v>
          </cell>
          <cell r="CV77">
            <v>0</v>
          </cell>
        </row>
        <row r="79">
          <cell r="BP79">
            <v>8.8000000000000007</v>
          </cell>
          <cell r="BX79">
            <v>8.3000000000000007</v>
          </cell>
          <cell r="CF79">
            <v>8</v>
          </cell>
          <cell r="CN79">
            <v>8</v>
          </cell>
          <cell r="CV79">
            <v>8</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0" zoomScaleNormal="80" workbookViewId="0"/>
  </sheetViews>
  <sheetFormatPr defaultColWidth="0" defaultRowHeight="11.25" zeroHeight="1" x14ac:dyDescent="0.15"/>
  <cols>
    <col min="1" max="11" width="2.125" style="1" customWidth="1"/>
    <col min="12" max="12" width="2.25" style="1" customWidth="1"/>
    <col min="13" max="17" width="2.375" style="1" customWidth="1"/>
    <col min="18" max="119" width="2.125" style="1" customWidth="1"/>
    <col min="120" max="120" width="0" style="1" hidden="1" customWidth="1"/>
    <col min="121" max="16384" width="0" style="1" hidden="1"/>
  </cols>
  <sheetData>
    <row r="1" spans="1:119" ht="33" customHeight="1" x14ac:dyDescent="0.15">
      <c r="B1" s="316" t="s">
        <v>134</v>
      </c>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c r="AO1" s="316"/>
      <c r="AP1" s="316"/>
      <c r="AQ1" s="316"/>
      <c r="AR1" s="316"/>
      <c r="AS1" s="316"/>
      <c r="AT1" s="316"/>
      <c r="AU1" s="316"/>
      <c r="AV1" s="316"/>
      <c r="AW1" s="316"/>
      <c r="AX1" s="316"/>
      <c r="AY1" s="316"/>
      <c r="AZ1" s="316"/>
      <c r="BA1" s="316"/>
      <c r="BB1" s="316"/>
      <c r="BC1" s="316"/>
      <c r="BD1" s="316"/>
      <c r="BE1" s="316"/>
      <c r="BF1" s="316"/>
      <c r="BG1" s="316"/>
      <c r="BH1" s="316"/>
      <c r="BI1" s="316"/>
      <c r="BJ1" s="316"/>
      <c r="BK1" s="316"/>
      <c r="BL1" s="316"/>
      <c r="BM1" s="316"/>
      <c r="BN1" s="316"/>
      <c r="BO1" s="316"/>
      <c r="BP1" s="316"/>
      <c r="BQ1" s="316"/>
      <c r="BR1" s="316"/>
      <c r="BS1" s="316"/>
      <c r="BT1" s="316"/>
      <c r="BU1" s="316"/>
      <c r="BV1" s="316"/>
      <c r="BW1" s="316"/>
      <c r="BX1" s="316"/>
      <c r="BY1" s="316"/>
      <c r="BZ1" s="316"/>
      <c r="CA1" s="316"/>
      <c r="CB1" s="316"/>
      <c r="CC1" s="316"/>
      <c r="CD1" s="316"/>
      <c r="CE1" s="316"/>
      <c r="CF1" s="316"/>
      <c r="CG1" s="316"/>
      <c r="CH1" s="316"/>
      <c r="CI1" s="316"/>
      <c r="CJ1" s="316"/>
      <c r="CK1" s="316"/>
      <c r="CL1" s="316"/>
      <c r="CM1" s="316"/>
      <c r="CN1" s="316"/>
      <c r="CO1" s="316"/>
      <c r="CP1" s="316"/>
      <c r="CQ1" s="316"/>
      <c r="CR1" s="316"/>
      <c r="CS1" s="316"/>
      <c r="CT1" s="316"/>
      <c r="CU1" s="316"/>
      <c r="CV1" s="316"/>
      <c r="CW1" s="316"/>
      <c r="CX1" s="316"/>
      <c r="CY1" s="316"/>
      <c r="CZ1" s="316"/>
      <c r="DA1" s="316"/>
      <c r="DB1" s="316"/>
      <c r="DC1" s="316"/>
      <c r="DD1" s="316"/>
      <c r="DE1" s="316"/>
      <c r="DF1" s="316"/>
      <c r="DG1" s="316"/>
      <c r="DH1" s="316"/>
      <c r="DI1" s="316"/>
      <c r="DJ1" s="2"/>
      <c r="DK1" s="2"/>
      <c r="DL1" s="2"/>
      <c r="DM1" s="2"/>
      <c r="DN1" s="2"/>
      <c r="DO1" s="2"/>
    </row>
    <row r="2" spans="1:119" ht="24" x14ac:dyDescent="0.15">
      <c r="B2" s="3" t="s">
        <v>135</v>
      </c>
      <c r="C2" s="3"/>
      <c r="D2" s="10"/>
    </row>
    <row r="3" spans="1:119" ht="18.75" customHeight="1" x14ac:dyDescent="0.15">
      <c r="A3" s="2"/>
      <c r="B3" s="460" t="s">
        <v>136</v>
      </c>
      <c r="C3" s="461"/>
      <c r="D3" s="461"/>
      <c r="E3" s="462"/>
      <c r="F3" s="462"/>
      <c r="G3" s="462"/>
      <c r="H3" s="462"/>
      <c r="I3" s="462"/>
      <c r="J3" s="462"/>
      <c r="K3" s="462"/>
      <c r="L3" s="462" t="s">
        <v>140</v>
      </c>
      <c r="M3" s="462"/>
      <c r="N3" s="462"/>
      <c r="O3" s="462"/>
      <c r="P3" s="462"/>
      <c r="Q3" s="462"/>
      <c r="R3" s="469"/>
      <c r="S3" s="469"/>
      <c r="T3" s="469"/>
      <c r="U3" s="469"/>
      <c r="V3" s="470"/>
      <c r="W3" s="320" t="s">
        <v>143</v>
      </c>
      <c r="X3" s="321"/>
      <c r="Y3" s="321"/>
      <c r="Z3" s="321"/>
      <c r="AA3" s="321"/>
      <c r="AB3" s="461"/>
      <c r="AC3" s="469" t="s">
        <v>144</v>
      </c>
      <c r="AD3" s="321"/>
      <c r="AE3" s="321"/>
      <c r="AF3" s="321"/>
      <c r="AG3" s="321"/>
      <c r="AH3" s="321"/>
      <c r="AI3" s="321"/>
      <c r="AJ3" s="321"/>
      <c r="AK3" s="321"/>
      <c r="AL3" s="322"/>
      <c r="AM3" s="320" t="s">
        <v>147</v>
      </c>
      <c r="AN3" s="321"/>
      <c r="AO3" s="321"/>
      <c r="AP3" s="321"/>
      <c r="AQ3" s="321"/>
      <c r="AR3" s="321"/>
      <c r="AS3" s="321"/>
      <c r="AT3" s="321"/>
      <c r="AU3" s="321"/>
      <c r="AV3" s="321"/>
      <c r="AW3" s="321"/>
      <c r="AX3" s="322"/>
      <c r="AY3" s="317" t="s">
        <v>8</v>
      </c>
      <c r="AZ3" s="318"/>
      <c r="BA3" s="318"/>
      <c r="BB3" s="318"/>
      <c r="BC3" s="318"/>
      <c r="BD3" s="318"/>
      <c r="BE3" s="318"/>
      <c r="BF3" s="318"/>
      <c r="BG3" s="318"/>
      <c r="BH3" s="318"/>
      <c r="BI3" s="318"/>
      <c r="BJ3" s="318"/>
      <c r="BK3" s="318"/>
      <c r="BL3" s="318"/>
      <c r="BM3" s="319"/>
      <c r="BN3" s="320" t="s">
        <v>151</v>
      </c>
      <c r="BO3" s="321"/>
      <c r="BP3" s="321"/>
      <c r="BQ3" s="321"/>
      <c r="BR3" s="321"/>
      <c r="BS3" s="321"/>
      <c r="BT3" s="321"/>
      <c r="BU3" s="322"/>
      <c r="BV3" s="320" t="s">
        <v>15</v>
      </c>
      <c r="BW3" s="321"/>
      <c r="BX3" s="321"/>
      <c r="BY3" s="321"/>
      <c r="BZ3" s="321"/>
      <c r="CA3" s="321"/>
      <c r="CB3" s="321"/>
      <c r="CC3" s="322"/>
      <c r="CD3" s="317" t="s">
        <v>8</v>
      </c>
      <c r="CE3" s="318"/>
      <c r="CF3" s="318"/>
      <c r="CG3" s="318"/>
      <c r="CH3" s="318"/>
      <c r="CI3" s="318"/>
      <c r="CJ3" s="318"/>
      <c r="CK3" s="318"/>
      <c r="CL3" s="318"/>
      <c r="CM3" s="318"/>
      <c r="CN3" s="318"/>
      <c r="CO3" s="318"/>
      <c r="CP3" s="318"/>
      <c r="CQ3" s="318"/>
      <c r="CR3" s="318"/>
      <c r="CS3" s="319"/>
      <c r="CT3" s="320" t="s">
        <v>152</v>
      </c>
      <c r="CU3" s="321"/>
      <c r="CV3" s="321"/>
      <c r="CW3" s="321"/>
      <c r="CX3" s="321"/>
      <c r="CY3" s="321"/>
      <c r="CZ3" s="321"/>
      <c r="DA3" s="322"/>
      <c r="DB3" s="320" t="s">
        <v>154</v>
      </c>
      <c r="DC3" s="321"/>
      <c r="DD3" s="321"/>
      <c r="DE3" s="321"/>
      <c r="DF3" s="321"/>
      <c r="DG3" s="321"/>
      <c r="DH3" s="321"/>
      <c r="DI3" s="322"/>
    </row>
    <row r="4" spans="1:119" ht="18.75" customHeight="1" x14ac:dyDescent="0.15">
      <c r="A4" s="2"/>
      <c r="B4" s="463"/>
      <c r="C4" s="464"/>
      <c r="D4" s="464"/>
      <c r="E4" s="465"/>
      <c r="F4" s="465"/>
      <c r="G4" s="465"/>
      <c r="H4" s="465"/>
      <c r="I4" s="465"/>
      <c r="J4" s="465"/>
      <c r="K4" s="465"/>
      <c r="L4" s="465"/>
      <c r="M4" s="465"/>
      <c r="N4" s="465"/>
      <c r="O4" s="465"/>
      <c r="P4" s="465"/>
      <c r="Q4" s="465"/>
      <c r="R4" s="471"/>
      <c r="S4" s="471"/>
      <c r="T4" s="471"/>
      <c r="U4" s="471"/>
      <c r="V4" s="472"/>
      <c r="W4" s="475"/>
      <c r="X4" s="454"/>
      <c r="Y4" s="454"/>
      <c r="Z4" s="454"/>
      <c r="AA4" s="454"/>
      <c r="AB4" s="464"/>
      <c r="AC4" s="471"/>
      <c r="AD4" s="454"/>
      <c r="AE4" s="454"/>
      <c r="AF4" s="454"/>
      <c r="AG4" s="454"/>
      <c r="AH4" s="454"/>
      <c r="AI4" s="454"/>
      <c r="AJ4" s="454"/>
      <c r="AK4" s="454"/>
      <c r="AL4" s="478"/>
      <c r="AM4" s="476"/>
      <c r="AN4" s="477"/>
      <c r="AO4" s="477"/>
      <c r="AP4" s="477"/>
      <c r="AQ4" s="477"/>
      <c r="AR4" s="477"/>
      <c r="AS4" s="477"/>
      <c r="AT4" s="477"/>
      <c r="AU4" s="477"/>
      <c r="AV4" s="477"/>
      <c r="AW4" s="477"/>
      <c r="AX4" s="479"/>
      <c r="AY4" s="323" t="s">
        <v>155</v>
      </c>
      <c r="AZ4" s="324"/>
      <c r="BA4" s="324"/>
      <c r="BB4" s="324"/>
      <c r="BC4" s="324"/>
      <c r="BD4" s="324"/>
      <c r="BE4" s="324"/>
      <c r="BF4" s="324"/>
      <c r="BG4" s="324"/>
      <c r="BH4" s="324"/>
      <c r="BI4" s="324"/>
      <c r="BJ4" s="324"/>
      <c r="BK4" s="324"/>
      <c r="BL4" s="324"/>
      <c r="BM4" s="325"/>
      <c r="BN4" s="326">
        <v>16406892</v>
      </c>
      <c r="BO4" s="327"/>
      <c r="BP4" s="327"/>
      <c r="BQ4" s="327"/>
      <c r="BR4" s="327"/>
      <c r="BS4" s="327"/>
      <c r="BT4" s="327"/>
      <c r="BU4" s="328"/>
      <c r="BV4" s="326">
        <v>16233700</v>
      </c>
      <c r="BW4" s="327"/>
      <c r="BX4" s="327"/>
      <c r="BY4" s="327"/>
      <c r="BZ4" s="327"/>
      <c r="CA4" s="327"/>
      <c r="CB4" s="327"/>
      <c r="CC4" s="328"/>
      <c r="CD4" s="329" t="s">
        <v>157</v>
      </c>
      <c r="CE4" s="330"/>
      <c r="CF4" s="330"/>
      <c r="CG4" s="330"/>
      <c r="CH4" s="330"/>
      <c r="CI4" s="330"/>
      <c r="CJ4" s="330"/>
      <c r="CK4" s="330"/>
      <c r="CL4" s="330"/>
      <c r="CM4" s="330"/>
      <c r="CN4" s="330"/>
      <c r="CO4" s="330"/>
      <c r="CP4" s="330"/>
      <c r="CQ4" s="330"/>
      <c r="CR4" s="330"/>
      <c r="CS4" s="331"/>
      <c r="CT4" s="332">
        <v>2.7</v>
      </c>
      <c r="CU4" s="333"/>
      <c r="CV4" s="333"/>
      <c r="CW4" s="333"/>
      <c r="CX4" s="333"/>
      <c r="CY4" s="333"/>
      <c r="CZ4" s="333"/>
      <c r="DA4" s="334"/>
      <c r="DB4" s="332">
        <v>2.2999999999999998</v>
      </c>
      <c r="DC4" s="333"/>
      <c r="DD4" s="333"/>
      <c r="DE4" s="333"/>
      <c r="DF4" s="333"/>
      <c r="DG4" s="333"/>
      <c r="DH4" s="333"/>
      <c r="DI4" s="334"/>
    </row>
    <row r="5" spans="1:119" ht="18.75" customHeight="1" x14ac:dyDescent="0.15">
      <c r="A5" s="2"/>
      <c r="B5" s="466"/>
      <c r="C5" s="467"/>
      <c r="D5" s="467"/>
      <c r="E5" s="468"/>
      <c r="F5" s="468"/>
      <c r="G5" s="468"/>
      <c r="H5" s="468"/>
      <c r="I5" s="468"/>
      <c r="J5" s="468"/>
      <c r="K5" s="468"/>
      <c r="L5" s="468"/>
      <c r="M5" s="468"/>
      <c r="N5" s="468"/>
      <c r="O5" s="468"/>
      <c r="P5" s="468"/>
      <c r="Q5" s="468"/>
      <c r="R5" s="473"/>
      <c r="S5" s="473"/>
      <c r="T5" s="473"/>
      <c r="U5" s="473"/>
      <c r="V5" s="474"/>
      <c r="W5" s="476"/>
      <c r="X5" s="477"/>
      <c r="Y5" s="477"/>
      <c r="Z5" s="477"/>
      <c r="AA5" s="477"/>
      <c r="AB5" s="467"/>
      <c r="AC5" s="473"/>
      <c r="AD5" s="477"/>
      <c r="AE5" s="477"/>
      <c r="AF5" s="477"/>
      <c r="AG5" s="477"/>
      <c r="AH5" s="477"/>
      <c r="AI5" s="477"/>
      <c r="AJ5" s="477"/>
      <c r="AK5" s="477"/>
      <c r="AL5" s="479"/>
      <c r="AM5" s="335" t="s">
        <v>158</v>
      </c>
      <c r="AN5" s="336"/>
      <c r="AO5" s="336"/>
      <c r="AP5" s="336"/>
      <c r="AQ5" s="336"/>
      <c r="AR5" s="336"/>
      <c r="AS5" s="336"/>
      <c r="AT5" s="337"/>
      <c r="AU5" s="338" t="s">
        <v>69</v>
      </c>
      <c r="AV5" s="339"/>
      <c r="AW5" s="339"/>
      <c r="AX5" s="339"/>
      <c r="AY5" s="340" t="s">
        <v>148</v>
      </c>
      <c r="AZ5" s="341"/>
      <c r="BA5" s="341"/>
      <c r="BB5" s="341"/>
      <c r="BC5" s="341"/>
      <c r="BD5" s="341"/>
      <c r="BE5" s="341"/>
      <c r="BF5" s="341"/>
      <c r="BG5" s="341"/>
      <c r="BH5" s="341"/>
      <c r="BI5" s="341"/>
      <c r="BJ5" s="341"/>
      <c r="BK5" s="341"/>
      <c r="BL5" s="341"/>
      <c r="BM5" s="342"/>
      <c r="BN5" s="343">
        <v>16073488</v>
      </c>
      <c r="BO5" s="344"/>
      <c r="BP5" s="344"/>
      <c r="BQ5" s="344"/>
      <c r="BR5" s="344"/>
      <c r="BS5" s="344"/>
      <c r="BT5" s="344"/>
      <c r="BU5" s="345"/>
      <c r="BV5" s="343">
        <v>15919098</v>
      </c>
      <c r="BW5" s="344"/>
      <c r="BX5" s="344"/>
      <c r="BY5" s="344"/>
      <c r="BZ5" s="344"/>
      <c r="CA5" s="344"/>
      <c r="CB5" s="344"/>
      <c r="CC5" s="345"/>
      <c r="CD5" s="346" t="s">
        <v>160</v>
      </c>
      <c r="CE5" s="347"/>
      <c r="CF5" s="347"/>
      <c r="CG5" s="347"/>
      <c r="CH5" s="347"/>
      <c r="CI5" s="347"/>
      <c r="CJ5" s="347"/>
      <c r="CK5" s="347"/>
      <c r="CL5" s="347"/>
      <c r="CM5" s="347"/>
      <c r="CN5" s="347"/>
      <c r="CO5" s="347"/>
      <c r="CP5" s="347"/>
      <c r="CQ5" s="347"/>
      <c r="CR5" s="347"/>
      <c r="CS5" s="348"/>
      <c r="CT5" s="349">
        <v>89.3</v>
      </c>
      <c r="CU5" s="350"/>
      <c r="CV5" s="350"/>
      <c r="CW5" s="350"/>
      <c r="CX5" s="350"/>
      <c r="CY5" s="350"/>
      <c r="CZ5" s="350"/>
      <c r="DA5" s="351"/>
      <c r="DB5" s="349">
        <v>88.9</v>
      </c>
      <c r="DC5" s="350"/>
      <c r="DD5" s="350"/>
      <c r="DE5" s="350"/>
      <c r="DF5" s="350"/>
      <c r="DG5" s="350"/>
      <c r="DH5" s="350"/>
      <c r="DI5" s="351"/>
    </row>
    <row r="6" spans="1:119" ht="18.75" customHeight="1" x14ac:dyDescent="0.15">
      <c r="A6" s="2"/>
      <c r="B6" s="480" t="s">
        <v>161</v>
      </c>
      <c r="C6" s="481"/>
      <c r="D6" s="481"/>
      <c r="E6" s="482"/>
      <c r="F6" s="482"/>
      <c r="G6" s="482"/>
      <c r="H6" s="482"/>
      <c r="I6" s="482"/>
      <c r="J6" s="482"/>
      <c r="K6" s="482"/>
      <c r="L6" s="482" t="s">
        <v>164</v>
      </c>
      <c r="M6" s="482"/>
      <c r="N6" s="482"/>
      <c r="O6" s="482"/>
      <c r="P6" s="482"/>
      <c r="Q6" s="482"/>
      <c r="R6" s="486"/>
      <c r="S6" s="486"/>
      <c r="T6" s="486"/>
      <c r="U6" s="486"/>
      <c r="V6" s="487"/>
      <c r="W6" s="490" t="s">
        <v>165</v>
      </c>
      <c r="X6" s="491"/>
      <c r="Y6" s="491"/>
      <c r="Z6" s="491"/>
      <c r="AA6" s="491"/>
      <c r="AB6" s="481"/>
      <c r="AC6" s="494" t="s">
        <v>166</v>
      </c>
      <c r="AD6" s="495"/>
      <c r="AE6" s="495"/>
      <c r="AF6" s="495"/>
      <c r="AG6" s="495"/>
      <c r="AH6" s="495"/>
      <c r="AI6" s="495"/>
      <c r="AJ6" s="495"/>
      <c r="AK6" s="495"/>
      <c r="AL6" s="496"/>
      <c r="AM6" s="335" t="s">
        <v>73</v>
      </c>
      <c r="AN6" s="336"/>
      <c r="AO6" s="336"/>
      <c r="AP6" s="336"/>
      <c r="AQ6" s="336"/>
      <c r="AR6" s="336"/>
      <c r="AS6" s="336"/>
      <c r="AT6" s="337"/>
      <c r="AU6" s="338" t="s">
        <v>69</v>
      </c>
      <c r="AV6" s="339"/>
      <c r="AW6" s="339"/>
      <c r="AX6" s="339"/>
      <c r="AY6" s="340" t="s">
        <v>169</v>
      </c>
      <c r="AZ6" s="341"/>
      <c r="BA6" s="341"/>
      <c r="BB6" s="341"/>
      <c r="BC6" s="341"/>
      <c r="BD6" s="341"/>
      <c r="BE6" s="341"/>
      <c r="BF6" s="341"/>
      <c r="BG6" s="341"/>
      <c r="BH6" s="341"/>
      <c r="BI6" s="341"/>
      <c r="BJ6" s="341"/>
      <c r="BK6" s="341"/>
      <c r="BL6" s="341"/>
      <c r="BM6" s="342"/>
      <c r="BN6" s="343">
        <v>333404</v>
      </c>
      <c r="BO6" s="344"/>
      <c r="BP6" s="344"/>
      <c r="BQ6" s="344"/>
      <c r="BR6" s="344"/>
      <c r="BS6" s="344"/>
      <c r="BT6" s="344"/>
      <c r="BU6" s="345"/>
      <c r="BV6" s="343">
        <v>314602</v>
      </c>
      <c r="BW6" s="344"/>
      <c r="BX6" s="344"/>
      <c r="BY6" s="344"/>
      <c r="BZ6" s="344"/>
      <c r="CA6" s="344"/>
      <c r="CB6" s="344"/>
      <c r="CC6" s="345"/>
      <c r="CD6" s="346" t="s">
        <v>170</v>
      </c>
      <c r="CE6" s="347"/>
      <c r="CF6" s="347"/>
      <c r="CG6" s="347"/>
      <c r="CH6" s="347"/>
      <c r="CI6" s="347"/>
      <c r="CJ6" s="347"/>
      <c r="CK6" s="347"/>
      <c r="CL6" s="347"/>
      <c r="CM6" s="347"/>
      <c r="CN6" s="347"/>
      <c r="CO6" s="347"/>
      <c r="CP6" s="347"/>
      <c r="CQ6" s="347"/>
      <c r="CR6" s="347"/>
      <c r="CS6" s="348"/>
      <c r="CT6" s="352">
        <v>89.8</v>
      </c>
      <c r="CU6" s="353"/>
      <c r="CV6" s="353"/>
      <c r="CW6" s="353"/>
      <c r="CX6" s="353"/>
      <c r="CY6" s="353"/>
      <c r="CZ6" s="353"/>
      <c r="DA6" s="354"/>
      <c r="DB6" s="352">
        <v>90</v>
      </c>
      <c r="DC6" s="353"/>
      <c r="DD6" s="353"/>
      <c r="DE6" s="353"/>
      <c r="DF6" s="353"/>
      <c r="DG6" s="353"/>
      <c r="DH6" s="353"/>
      <c r="DI6" s="354"/>
    </row>
    <row r="7" spans="1:119" ht="18.75" customHeight="1" x14ac:dyDescent="0.15">
      <c r="A7" s="2"/>
      <c r="B7" s="463"/>
      <c r="C7" s="464"/>
      <c r="D7" s="464"/>
      <c r="E7" s="465"/>
      <c r="F7" s="465"/>
      <c r="G7" s="465"/>
      <c r="H7" s="465"/>
      <c r="I7" s="465"/>
      <c r="J7" s="465"/>
      <c r="K7" s="465"/>
      <c r="L7" s="465"/>
      <c r="M7" s="465"/>
      <c r="N7" s="465"/>
      <c r="O7" s="465"/>
      <c r="P7" s="465"/>
      <c r="Q7" s="465"/>
      <c r="R7" s="471"/>
      <c r="S7" s="471"/>
      <c r="T7" s="471"/>
      <c r="U7" s="471"/>
      <c r="V7" s="472"/>
      <c r="W7" s="475"/>
      <c r="X7" s="454"/>
      <c r="Y7" s="454"/>
      <c r="Z7" s="454"/>
      <c r="AA7" s="454"/>
      <c r="AB7" s="464"/>
      <c r="AC7" s="497"/>
      <c r="AD7" s="453"/>
      <c r="AE7" s="453"/>
      <c r="AF7" s="453"/>
      <c r="AG7" s="453"/>
      <c r="AH7" s="453"/>
      <c r="AI7" s="453"/>
      <c r="AJ7" s="453"/>
      <c r="AK7" s="453"/>
      <c r="AL7" s="498"/>
      <c r="AM7" s="335" t="s">
        <v>171</v>
      </c>
      <c r="AN7" s="336"/>
      <c r="AO7" s="336"/>
      <c r="AP7" s="336"/>
      <c r="AQ7" s="336"/>
      <c r="AR7" s="336"/>
      <c r="AS7" s="336"/>
      <c r="AT7" s="337"/>
      <c r="AU7" s="338" t="s">
        <v>69</v>
      </c>
      <c r="AV7" s="339"/>
      <c r="AW7" s="339"/>
      <c r="AX7" s="339"/>
      <c r="AY7" s="340" t="s">
        <v>172</v>
      </c>
      <c r="AZ7" s="341"/>
      <c r="BA7" s="341"/>
      <c r="BB7" s="341"/>
      <c r="BC7" s="341"/>
      <c r="BD7" s="341"/>
      <c r="BE7" s="341"/>
      <c r="BF7" s="341"/>
      <c r="BG7" s="341"/>
      <c r="BH7" s="341"/>
      <c r="BI7" s="341"/>
      <c r="BJ7" s="341"/>
      <c r="BK7" s="341"/>
      <c r="BL7" s="341"/>
      <c r="BM7" s="342"/>
      <c r="BN7" s="343">
        <v>75720</v>
      </c>
      <c r="BO7" s="344"/>
      <c r="BP7" s="344"/>
      <c r="BQ7" s="344"/>
      <c r="BR7" s="344"/>
      <c r="BS7" s="344"/>
      <c r="BT7" s="344"/>
      <c r="BU7" s="345"/>
      <c r="BV7" s="343">
        <v>96177</v>
      </c>
      <c r="BW7" s="344"/>
      <c r="BX7" s="344"/>
      <c r="BY7" s="344"/>
      <c r="BZ7" s="344"/>
      <c r="CA7" s="344"/>
      <c r="CB7" s="344"/>
      <c r="CC7" s="345"/>
      <c r="CD7" s="346" t="s">
        <v>173</v>
      </c>
      <c r="CE7" s="347"/>
      <c r="CF7" s="347"/>
      <c r="CG7" s="347"/>
      <c r="CH7" s="347"/>
      <c r="CI7" s="347"/>
      <c r="CJ7" s="347"/>
      <c r="CK7" s="347"/>
      <c r="CL7" s="347"/>
      <c r="CM7" s="347"/>
      <c r="CN7" s="347"/>
      <c r="CO7" s="347"/>
      <c r="CP7" s="347"/>
      <c r="CQ7" s="347"/>
      <c r="CR7" s="347"/>
      <c r="CS7" s="348"/>
      <c r="CT7" s="343">
        <v>9498610</v>
      </c>
      <c r="CU7" s="344"/>
      <c r="CV7" s="344"/>
      <c r="CW7" s="344"/>
      <c r="CX7" s="344"/>
      <c r="CY7" s="344"/>
      <c r="CZ7" s="344"/>
      <c r="DA7" s="345"/>
      <c r="DB7" s="343">
        <v>9517854</v>
      </c>
      <c r="DC7" s="344"/>
      <c r="DD7" s="344"/>
      <c r="DE7" s="344"/>
      <c r="DF7" s="344"/>
      <c r="DG7" s="344"/>
      <c r="DH7" s="344"/>
      <c r="DI7" s="345"/>
    </row>
    <row r="8" spans="1:119" ht="18.75" customHeight="1" x14ac:dyDescent="0.15">
      <c r="A8" s="2"/>
      <c r="B8" s="483"/>
      <c r="C8" s="484"/>
      <c r="D8" s="484"/>
      <c r="E8" s="485"/>
      <c r="F8" s="485"/>
      <c r="G8" s="485"/>
      <c r="H8" s="485"/>
      <c r="I8" s="485"/>
      <c r="J8" s="485"/>
      <c r="K8" s="485"/>
      <c r="L8" s="485"/>
      <c r="M8" s="485"/>
      <c r="N8" s="485"/>
      <c r="O8" s="485"/>
      <c r="P8" s="485"/>
      <c r="Q8" s="485"/>
      <c r="R8" s="488"/>
      <c r="S8" s="488"/>
      <c r="T8" s="488"/>
      <c r="U8" s="488"/>
      <c r="V8" s="489"/>
      <c r="W8" s="492"/>
      <c r="X8" s="493"/>
      <c r="Y8" s="493"/>
      <c r="Z8" s="493"/>
      <c r="AA8" s="493"/>
      <c r="AB8" s="484"/>
      <c r="AC8" s="499"/>
      <c r="AD8" s="500"/>
      <c r="AE8" s="500"/>
      <c r="AF8" s="500"/>
      <c r="AG8" s="500"/>
      <c r="AH8" s="500"/>
      <c r="AI8" s="500"/>
      <c r="AJ8" s="500"/>
      <c r="AK8" s="500"/>
      <c r="AL8" s="501"/>
      <c r="AM8" s="335" t="s">
        <v>174</v>
      </c>
      <c r="AN8" s="336"/>
      <c r="AO8" s="336"/>
      <c r="AP8" s="336"/>
      <c r="AQ8" s="336"/>
      <c r="AR8" s="336"/>
      <c r="AS8" s="336"/>
      <c r="AT8" s="337"/>
      <c r="AU8" s="338" t="s">
        <v>69</v>
      </c>
      <c r="AV8" s="339"/>
      <c r="AW8" s="339"/>
      <c r="AX8" s="339"/>
      <c r="AY8" s="340" t="s">
        <v>177</v>
      </c>
      <c r="AZ8" s="341"/>
      <c r="BA8" s="341"/>
      <c r="BB8" s="341"/>
      <c r="BC8" s="341"/>
      <c r="BD8" s="341"/>
      <c r="BE8" s="341"/>
      <c r="BF8" s="341"/>
      <c r="BG8" s="341"/>
      <c r="BH8" s="341"/>
      <c r="BI8" s="341"/>
      <c r="BJ8" s="341"/>
      <c r="BK8" s="341"/>
      <c r="BL8" s="341"/>
      <c r="BM8" s="342"/>
      <c r="BN8" s="343">
        <v>257684</v>
      </c>
      <c r="BO8" s="344"/>
      <c r="BP8" s="344"/>
      <c r="BQ8" s="344"/>
      <c r="BR8" s="344"/>
      <c r="BS8" s="344"/>
      <c r="BT8" s="344"/>
      <c r="BU8" s="345"/>
      <c r="BV8" s="343">
        <v>218425</v>
      </c>
      <c r="BW8" s="344"/>
      <c r="BX8" s="344"/>
      <c r="BY8" s="344"/>
      <c r="BZ8" s="344"/>
      <c r="CA8" s="344"/>
      <c r="CB8" s="344"/>
      <c r="CC8" s="345"/>
      <c r="CD8" s="346" t="s">
        <v>178</v>
      </c>
      <c r="CE8" s="347"/>
      <c r="CF8" s="347"/>
      <c r="CG8" s="347"/>
      <c r="CH8" s="347"/>
      <c r="CI8" s="347"/>
      <c r="CJ8" s="347"/>
      <c r="CK8" s="347"/>
      <c r="CL8" s="347"/>
      <c r="CM8" s="347"/>
      <c r="CN8" s="347"/>
      <c r="CO8" s="347"/>
      <c r="CP8" s="347"/>
      <c r="CQ8" s="347"/>
      <c r="CR8" s="347"/>
      <c r="CS8" s="348"/>
      <c r="CT8" s="355">
        <v>0.35</v>
      </c>
      <c r="CU8" s="356"/>
      <c r="CV8" s="356"/>
      <c r="CW8" s="356"/>
      <c r="CX8" s="356"/>
      <c r="CY8" s="356"/>
      <c r="CZ8" s="356"/>
      <c r="DA8" s="357"/>
      <c r="DB8" s="355">
        <v>0.35</v>
      </c>
      <c r="DC8" s="356"/>
      <c r="DD8" s="356"/>
      <c r="DE8" s="356"/>
      <c r="DF8" s="356"/>
      <c r="DG8" s="356"/>
      <c r="DH8" s="356"/>
      <c r="DI8" s="357"/>
    </row>
    <row r="9" spans="1:119" ht="18.75" customHeight="1" x14ac:dyDescent="0.15">
      <c r="A9" s="2"/>
      <c r="B9" s="317" t="s">
        <v>18</v>
      </c>
      <c r="C9" s="318"/>
      <c r="D9" s="318"/>
      <c r="E9" s="318"/>
      <c r="F9" s="318"/>
      <c r="G9" s="318"/>
      <c r="H9" s="318"/>
      <c r="I9" s="318"/>
      <c r="J9" s="318"/>
      <c r="K9" s="415"/>
      <c r="L9" s="358" t="s">
        <v>14</v>
      </c>
      <c r="M9" s="359"/>
      <c r="N9" s="359"/>
      <c r="O9" s="359"/>
      <c r="P9" s="359"/>
      <c r="Q9" s="360"/>
      <c r="R9" s="361">
        <v>17763</v>
      </c>
      <c r="S9" s="362"/>
      <c r="T9" s="362"/>
      <c r="U9" s="362"/>
      <c r="V9" s="363"/>
      <c r="W9" s="320" t="s">
        <v>180</v>
      </c>
      <c r="X9" s="321"/>
      <c r="Y9" s="321"/>
      <c r="Z9" s="321"/>
      <c r="AA9" s="321"/>
      <c r="AB9" s="321"/>
      <c r="AC9" s="321"/>
      <c r="AD9" s="321"/>
      <c r="AE9" s="321"/>
      <c r="AF9" s="321"/>
      <c r="AG9" s="321"/>
      <c r="AH9" s="321"/>
      <c r="AI9" s="321"/>
      <c r="AJ9" s="321"/>
      <c r="AK9" s="321"/>
      <c r="AL9" s="322"/>
      <c r="AM9" s="335" t="s">
        <v>181</v>
      </c>
      <c r="AN9" s="336"/>
      <c r="AO9" s="336"/>
      <c r="AP9" s="336"/>
      <c r="AQ9" s="336"/>
      <c r="AR9" s="336"/>
      <c r="AS9" s="336"/>
      <c r="AT9" s="337"/>
      <c r="AU9" s="338" t="s">
        <v>69</v>
      </c>
      <c r="AV9" s="339"/>
      <c r="AW9" s="339"/>
      <c r="AX9" s="339"/>
      <c r="AY9" s="340" t="s">
        <v>70</v>
      </c>
      <c r="AZ9" s="341"/>
      <c r="BA9" s="341"/>
      <c r="BB9" s="341"/>
      <c r="BC9" s="341"/>
      <c r="BD9" s="341"/>
      <c r="BE9" s="341"/>
      <c r="BF9" s="341"/>
      <c r="BG9" s="341"/>
      <c r="BH9" s="341"/>
      <c r="BI9" s="341"/>
      <c r="BJ9" s="341"/>
      <c r="BK9" s="341"/>
      <c r="BL9" s="341"/>
      <c r="BM9" s="342"/>
      <c r="BN9" s="343">
        <v>39259</v>
      </c>
      <c r="BO9" s="344"/>
      <c r="BP9" s="344"/>
      <c r="BQ9" s="344"/>
      <c r="BR9" s="344"/>
      <c r="BS9" s="344"/>
      <c r="BT9" s="344"/>
      <c r="BU9" s="345"/>
      <c r="BV9" s="343">
        <v>-209889</v>
      </c>
      <c r="BW9" s="344"/>
      <c r="BX9" s="344"/>
      <c r="BY9" s="344"/>
      <c r="BZ9" s="344"/>
      <c r="CA9" s="344"/>
      <c r="CB9" s="344"/>
      <c r="CC9" s="345"/>
      <c r="CD9" s="346" t="s">
        <v>67</v>
      </c>
      <c r="CE9" s="347"/>
      <c r="CF9" s="347"/>
      <c r="CG9" s="347"/>
      <c r="CH9" s="347"/>
      <c r="CI9" s="347"/>
      <c r="CJ9" s="347"/>
      <c r="CK9" s="347"/>
      <c r="CL9" s="347"/>
      <c r="CM9" s="347"/>
      <c r="CN9" s="347"/>
      <c r="CO9" s="347"/>
      <c r="CP9" s="347"/>
      <c r="CQ9" s="347"/>
      <c r="CR9" s="347"/>
      <c r="CS9" s="348"/>
      <c r="CT9" s="349">
        <v>18.899999999999999</v>
      </c>
      <c r="CU9" s="350"/>
      <c r="CV9" s="350"/>
      <c r="CW9" s="350"/>
      <c r="CX9" s="350"/>
      <c r="CY9" s="350"/>
      <c r="CZ9" s="350"/>
      <c r="DA9" s="351"/>
      <c r="DB9" s="349">
        <v>18.899999999999999</v>
      </c>
      <c r="DC9" s="350"/>
      <c r="DD9" s="350"/>
      <c r="DE9" s="350"/>
      <c r="DF9" s="350"/>
      <c r="DG9" s="350"/>
      <c r="DH9" s="350"/>
      <c r="DI9" s="351"/>
    </row>
    <row r="10" spans="1:119" ht="18.75" customHeight="1" x14ac:dyDescent="0.15">
      <c r="A10" s="2"/>
      <c r="B10" s="317"/>
      <c r="C10" s="318"/>
      <c r="D10" s="318"/>
      <c r="E10" s="318"/>
      <c r="F10" s="318"/>
      <c r="G10" s="318"/>
      <c r="H10" s="318"/>
      <c r="I10" s="318"/>
      <c r="J10" s="318"/>
      <c r="K10" s="415"/>
      <c r="L10" s="364" t="s">
        <v>184</v>
      </c>
      <c r="M10" s="336"/>
      <c r="N10" s="336"/>
      <c r="O10" s="336"/>
      <c r="P10" s="336"/>
      <c r="Q10" s="337"/>
      <c r="R10" s="365">
        <v>18918</v>
      </c>
      <c r="S10" s="366"/>
      <c r="T10" s="366"/>
      <c r="U10" s="366"/>
      <c r="V10" s="367"/>
      <c r="W10" s="475"/>
      <c r="X10" s="454"/>
      <c r="Y10" s="454"/>
      <c r="Z10" s="454"/>
      <c r="AA10" s="454"/>
      <c r="AB10" s="454"/>
      <c r="AC10" s="454"/>
      <c r="AD10" s="454"/>
      <c r="AE10" s="454"/>
      <c r="AF10" s="454"/>
      <c r="AG10" s="454"/>
      <c r="AH10" s="454"/>
      <c r="AI10" s="454"/>
      <c r="AJ10" s="454"/>
      <c r="AK10" s="454"/>
      <c r="AL10" s="478"/>
      <c r="AM10" s="335" t="s">
        <v>185</v>
      </c>
      <c r="AN10" s="336"/>
      <c r="AO10" s="336"/>
      <c r="AP10" s="336"/>
      <c r="AQ10" s="336"/>
      <c r="AR10" s="336"/>
      <c r="AS10" s="336"/>
      <c r="AT10" s="337"/>
      <c r="AU10" s="338" t="s">
        <v>188</v>
      </c>
      <c r="AV10" s="339"/>
      <c r="AW10" s="339"/>
      <c r="AX10" s="339"/>
      <c r="AY10" s="340" t="s">
        <v>189</v>
      </c>
      <c r="AZ10" s="341"/>
      <c r="BA10" s="341"/>
      <c r="BB10" s="341"/>
      <c r="BC10" s="341"/>
      <c r="BD10" s="341"/>
      <c r="BE10" s="341"/>
      <c r="BF10" s="341"/>
      <c r="BG10" s="341"/>
      <c r="BH10" s="341"/>
      <c r="BI10" s="341"/>
      <c r="BJ10" s="341"/>
      <c r="BK10" s="341"/>
      <c r="BL10" s="341"/>
      <c r="BM10" s="342"/>
      <c r="BN10" s="343">
        <v>110973</v>
      </c>
      <c r="BO10" s="344"/>
      <c r="BP10" s="344"/>
      <c r="BQ10" s="344"/>
      <c r="BR10" s="344"/>
      <c r="BS10" s="344"/>
      <c r="BT10" s="344"/>
      <c r="BU10" s="345"/>
      <c r="BV10" s="343">
        <v>215891</v>
      </c>
      <c r="BW10" s="344"/>
      <c r="BX10" s="344"/>
      <c r="BY10" s="344"/>
      <c r="BZ10" s="344"/>
      <c r="CA10" s="344"/>
      <c r="CB10" s="344"/>
      <c r="CC10" s="345"/>
      <c r="CD10" s="22" t="s">
        <v>190</v>
      </c>
      <c r="CE10" s="23"/>
      <c r="CF10" s="23"/>
      <c r="CG10" s="23"/>
      <c r="CH10" s="23"/>
      <c r="CI10" s="23"/>
      <c r="CJ10" s="23"/>
      <c r="CK10" s="23"/>
      <c r="CL10" s="23"/>
      <c r="CM10" s="23"/>
      <c r="CN10" s="23"/>
      <c r="CO10" s="23"/>
      <c r="CP10" s="23"/>
      <c r="CQ10" s="23"/>
      <c r="CR10" s="23"/>
      <c r="CS10" s="25"/>
      <c r="CT10" s="27"/>
      <c r="CU10" s="30"/>
      <c r="CV10" s="30"/>
      <c r="CW10" s="30"/>
      <c r="CX10" s="30"/>
      <c r="CY10" s="30"/>
      <c r="CZ10" s="30"/>
      <c r="DA10" s="33"/>
      <c r="DB10" s="27"/>
      <c r="DC10" s="30"/>
      <c r="DD10" s="30"/>
      <c r="DE10" s="30"/>
      <c r="DF10" s="30"/>
      <c r="DG10" s="30"/>
      <c r="DH10" s="30"/>
      <c r="DI10" s="33"/>
    </row>
    <row r="11" spans="1:119" ht="18.75" customHeight="1" x14ac:dyDescent="0.15">
      <c r="A11" s="2"/>
      <c r="B11" s="317"/>
      <c r="C11" s="318"/>
      <c r="D11" s="318"/>
      <c r="E11" s="318"/>
      <c r="F11" s="318"/>
      <c r="G11" s="318"/>
      <c r="H11" s="318"/>
      <c r="I11" s="318"/>
      <c r="J11" s="318"/>
      <c r="K11" s="415"/>
      <c r="L11" s="368" t="s">
        <v>193</v>
      </c>
      <c r="M11" s="369"/>
      <c r="N11" s="369"/>
      <c r="O11" s="369"/>
      <c r="P11" s="369"/>
      <c r="Q11" s="370"/>
      <c r="R11" s="371" t="s">
        <v>194</v>
      </c>
      <c r="S11" s="372"/>
      <c r="T11" s="372"/>
      <c r="U11" s="372"/>
      <c r="V11" s="373"/>
      <c r="W11" s="475"/>
      <c r="X11" s="454"/>
      <c r="Y11" s="454"/>
      <c r="Z11" s="454"/>
      <c r="AA11" s="454"/>
      <c r="AB11" s="454"/>
      <c r="AC11" s="454"/>
      <c r="AD11" s="454"/>
      <c r="AE11" s="454"/>
      <c r="AF11" s="454"/>
      <c r="AG11" s="454"/>
      <c r="AH11" s="454"/>
      <c r="AI11" s="454"/>
      <c r="AJ11" s="454"/>
      <c r="AK11" s="454"/>
      <c r="AL11" s="478"/>
      <c r="AM11" s="335" t="s">
        <v>63</v>
      </c>
      <c r="AN11" s="336"/>
      <c r="AO11" s="336"/>
      <c r="AP11" s="336"/>
      <c r="AQ11" s="336"/>
      <c r="AR11" s="336"/>
      <c r="AS11" s="336"/>
      <c r="AT11" s="337"/>
      <c r="AU11" s="338" t="s">
        <v>188</v>
      </c>
      <c r="AV11" s="339"/>
      <c r="AW11" s="339"/>
      <c r="AX11" s="339"/>
      <c r="AY11" s="340" t="s">
        <v>195</v>
      </c>
      <c r="AZ11" s="341"/>
      <c r="BA11" s="341"/>
      <c r="BB11" s="341"/>
      <c r="BC11" s="341"/>
      <c r="BD11" s="341"/>
      <c r="BE11" s="341"/>
      <c r="BF11" s="341"/>
      <c r="BG11" s="341"/>
      <c r="BH11" s="341"/>
      <c r="BI11" s="341"/>
      <c r="BJ11" s="341"/>
      <c r="BK11" s="341"/>
      <c r="BL11" s="341"/>
      <c r="BM11" s="342"/>
      <c r="BN11" s="343">
        <v>0</v>
      </c>
      <c r="BO11" s="344"/>
      <c r="BP11" s="344"/>
      <c r="BQ11" s="344"/>
      <c r="BR11" s="344"/>
      <c r="BS11" s="344"/>
      <c r="BT11" s="344"/>
      <c r="BU11" s="345"/>
      <c r="BV11" s="343">
        <v>0</v>
      </c>
      <c r="BW11" s="344"/>
      <c r="BX11" s="344"/>
      <c r="BY11" s="344"/>
      <c r="BZ11" s="344"/>
      <c r="CA11" s="344"/>
      <c r="CB11" s="344"/>
      <c r="CC11" s="345"/>
      <c r="CD11" s="346" t="s">
        <v>198</v>
      </c>
      <c r="CE11" s="347"/>
      <c r="CF11" s="347"/>
      <c r="CG11" s="347"/>
      <c r="CH11" s="347"/>
      <c r="CI11" s="347"/>
      <c r="CJ11" s="347"/>
      <c r="CK11" s="347"/>
      <c r="CL11" s="347"/>
      <c r="CM11" s="347"/>
      <c r="CN11" s="347"/>
      <c r="CO11" s="347"/>
      <c r="CP11" s="347"/>
      <c r="CQ11" s="347"/>
      <c r="CR11" s="347"/>
      <c r="CS11" s="348"/>
      <c r="CT11" s="355" t="s">
        <v>199</v>
      </c>
      <c r="CU11" s="356"/>
      <c r="CV11" s="356"/>
      <c r="CW11" s="356"/>
      <c r="CX11" s="356"/>
      <c r="CY11" s="356"/>
      <c r="CZ11" s="356"/>
      <c r="DA11" s="357"/>
      <c r="DB11" s="355" t="s">
        <v>199</v>
      </c>
      <c r="DC11" s="356"/>
      <c r="DD11" s="356"/>
      <c r="DE11" s="356"/>
      <c r="DF11" s="356"/>
      <c r="DG11" s="356"/>
      <c r="DH11" s="356"/>
      <c r="DI11" s="357"/>
    </row>
    <row r="12" spans="1:119" ht="18.75" customHeight="1" x14ac:dyDescent="0.15">
      <c r="A12" s="2"/>
      <c r="B12" s="502" t="s">
        <v>201</v>
      </c>
      <c r="C12" s="503"/>
      <c r="D12" s="503"/>
      <c r="E12" s="503"/>
      <c r="F12" s="503"/>
      <c r="G12" s="503"/>
      <c r="H12" s="503"/>
      <c r="I12" s="503"/>
      <c r="J12" s="503"/>
      <c r="K12" s="504"/>
      <c r="L12" s="374" t="s">
        <v>202</v>
      </c>
      <c r="M12" s="375"/>
      <c r="N12" s="375"/>
      <c r="O12" s="375"/>
      <c r="P12" s="375"/>
      <c r="Q12" s="376"/>
      <c r="R12" s="377">
        <v>17164</v>
      </c>
      <c r="S12" s="378"/>
      <c r="T12" s="378"/>
      <c r="U12" s="378"/>
      <c r="V12" s="379"/>
      <c r="W12" s="380" t="s">
        <v>8</v>
      </c>
      <c r="X12" s="339"/>
      <c r="Y12" s="339"/>
      <c r="Z12" s="339"/>
      <c r="AA12" s="339"/>
      <c r="AB12" s="381"/>
      <c r="AC12" s="382" t="s">
        <v>109</v>
      </c>
      <c r="AD12" s="383"/>
      <c r="AE12" s="383"/>
      <c r="AF12" s="383"/>
      <c r="AG12" s="384"/>
      <c r="AH12" s="382" t="s">
        <v>204</v>
      </c>
      <c r="AI12" s="383"/>
      <c r="AJ12" s="383"/>
      <c r="AK12" s="383"/>
      <c r="AL12" s="385"/>
      <c r="AM12" s="335" t="s">
        <v>205</v>
      </c>
      <c r="AN12" s="336"/>
      <c r="AO12" s="336"/>
      <c r="AP12" s="336"/>
      <c r="AQ12" s="336"/>
      <c r="AR12" s="336"/>
      <c r="AS12" s="336"/>
      <c r="AT12" s="337"/>
      <c r="AU12" s="338" t="s">
        <v>69</v>
      </c>
      <c r="AV12" s="339"/>
      <c r="AW12" s="339"/>
      <c r="AX12" s="339"/>
      <c r="AY12" s="340" t="s">
        <v>208</v>
      </c>
      <c r="AZ12" s="341"/>
      <c r="BA12" s="341"/>
      <c r="BB12" s="341"/>
      <c r="BC12" s="341"/>
      <c r="BD12" s="341"/>
      <c r="BE12" s="341"/>
      <c r="BF12" s="341"/>
      <c r="BG12" s="341"/>
      <c r="BH12" s="341"/>
      <c r="BI12" s="341"/>
      <c r="BJ12" s="341"/>
      <c r="BK12" s="341"/>
      <c r="BL12" s="341"/>
      <c r="BM12" s="342"/>
      <c r="BN12" s="343">
        <v>0</v>
      </c>
      <c r="BO12" s="344"/>
      <c r="BP12" s="344"/>
      <c r="BQ12" s="344"/>
      <c r="BR12" s="344"/>
      <c r="BS12" s="344"/>
      <c r="BT12" s="344"/>
      <c r="BU12" s="345"/>
      <c r="BV12" s="343">
        <v>0</v>
      </c>
      <c r="BW12" s="344"/>
      <c r="BX12" s="344"/>
      <c r="BY12" s="344"/>
      <c r="BZ12" s="344"/>
      <c r="CA12" s="344"/>
      <c r="CB12" s="344"/>
      <c r="CC12" s="345"/>
      <c r="CD12" s="346" t="s">
        <v>209</v>
      </c>
      <c r="CE12" s="347"/>
      <c r="CF12" s="347"/>
      <c r="CG12" s="347"/>
      <c r="CH12" s="347"/>
      <c r="CI12" s="347"/>
      <c r="CJ12" s="347"/>
      <c r="CK12" s="347"/>
      <c r="CL12" s="347"/>
      <c r="CM12" s="347"/>
      <c r="CN12" s="347"/>
      <c r="CO12" s="347"/>
      <c r="CP12" s="347"/>
      <c r="CQ12" s="347"/>
      <c r="CR12" s="347"/>
      <c r="CS12" s="348"/>
      <c r="CT12" s="355" t="s">
        <v>199</v>
      </c>
      <c r="CU12" s="356"/>
      <c r="CV12" s="356"/>
      <c r="CW12" s="356"/>
      <c r="CX12" s="356"/>
      <c r="CY12" s="356"/>
      <c r="CZ12" s="356"/>
      <c r="DA12" s="357"/>
      <c r="DB12" s="355" t="s">
        <v>199</v>
      </c>
      <c r="DC12" s="356"/>
      <c r="DD12" s="356"/>
      <c r="DE12" s="356"/>
      <c r="DF12" s="356"/>
      <c r="DG12" s="356"/>
      <c r="DH12" s="356"/>
      <c r="DI12" s="357"/>
    </row>
    <row r="13" spans="1:119" ht="18.75" customHeight="1" x14ac:dyDescent="0.15">
      <c r="A13" s="2"/>
      <c r="B13" s="505"/>
      <c r="C13" s="506"/>
      <c r="D13" s="506"/>
      <c r="E13" s="506"/>
      <c r="F13" s="506"/>
      <c r="G13" s="506"/>
      <c r="H13" s="506"/>
      <c r="I13" s="506"/>
      <c r="J13" s="506"/>
      <c r="K13" s="507"/>
      <c r="L13" s="14"/>
      <c r="M13" s="386" t="s">
        <v>211</v>
      </c>
      <c r="N13" s="387"/>
      <c r="O13" s="387"/>
      <c r="P13" s="387"/>
      <c r="Q13" s="388"/>
      <c r="R13" s="389">
        <v>16585</v>
      </c>
      <c r="S13" s="390"/>
      <c r="T13" s="390"/>
      <c r="U13" s="390"/>
      <c r="V13" s="391"/>
      <c r="W13" s="490" t="s">
        <v>212</v>
      </c>
      <c r="X13" s="491"/>
      <c r="Y13" s="491"/>
      <c r="Z13" s="491"/>
      <c r="AA13" s="491"/>
      <c r="AB13" s="481"/>
      <c r="AC13" s="365">
        <v>1521</v>
      </c>
      <c r="AD13" s="366"/>
      <c r="AE13" s="366"/>
      <c r="AF13" s="366"/>
      <c r="AG13" s="392"/>
      <c r="AH13" s="365">
        <v>1799</v>
      </c>
      <c r="AI13" s="366"/>
      <c r="AJ13" s="366"/>
      <c r="AK13" s="366"/>
      <c r="AL13" s="367"/>
      <c r="AM13" s="335" t="s">
        <v>214</v>
      </c>
      <c r="AN13" s="336"/>
      <c r="AO13" s="336"/>
      <c r="AP13" s="336"/>
      <c r="AQ13" s="336"/>
      <c r="AR13" s="336"/>
      <c r="AS13" s="336"/>
      <c r="AT13" s="337"/>
      <c r="AU13" s="338" t="s">
        <v>188</v>
      </c>
      <c r="AV13" s="339"/>
      <c r="AW13" s="339"/>
      <c r="AX13" s="339"/>
      <c r="AY13" s="340" t="s">
        <v>216</v>
      </c>
      <c r="AZ13" s="341"/>
      <c r="BA13" s="341"/>
      <c r="BB13" s="341"/>
      <c r="BC13" s="341"/>
      <c r="BD13" s="341"/>
      <c r="BE13" s="341"/>
      <c r="BF13" s="341"/>
      <c r="BG13" s="341"/>
      <c r="BH13" s="341"/>
      <c r="BI13" s="341"/>
      <c r="BJ13" s="341"/>
      <c r="BK13" s="341"/>
      <c r="BL13" s="341"/>
      <c r="BM13" s="342"/>
      <c r="BN13" s="343">
        <v>150232</v>
      </c>
      <c r="BO13" s="344"/>
      <c r="BP13" s="344"/>
      <c r="BQ13" s="344"/>
      <c r="BR13" s="344"/>
      <c r="BS13" s="344"/>
      <c r="BT13" s="344"/>
      <c r="BU13" s="345"/>
      <c r="BV13" s="343">
        <v>6002</v>
      </c>
      <c r="BW13" s="344"/>
      <c r="BX13" s="344"/>
      <c r="BY13" s="344"/>
      <c r="BZ13" s="344"/>
      <c r="CA13" s="344"/>
      <c r="CB13" s="344"/>
      <c r="CC13" s="345"/>
      <c r="CD13" s="346" t="s">
        <v>217</v>
      </c>
      <c r="CE13" s="347"/>
      <c r="CF13" s="347"/>
      <c r="CG13" s="347"/>
      <c r="CH13" s="347"/>
      <c r="CI13" s="347"/>
      <c r="CJ13" s="347"/>
      <c r="CK13" s="347"/>
      <c r="CL13" s="347"/>
      <c r="CM13" s="347"/>
      <c r="CN13" s="347"/>
      <c r="CO13" s="347"/>
      <c r="CP13" s="347"/>
      <c r="CQ13" s="347"/>
      <c r="CR13" s="347"/>
      <c r="CS13" s="348"/>
      <c r="CT13" s="349">
        <v>12.2</v>
      </c>
      <c r="CU13" s="350"/>
      <c r="CV13" s="350"/>
      <c r="CW13" s="350"/>
      <c r="CX13" s="350"/>
      <c r="CY13" s="350"/>
      <c r="CZ13" s="350"/>
      <c r="DA13" s="351"/>
      <c r="DB13" s="349">
        <v>12.9</v>
      </c>
      <c r="DC13" s="350"/>
      <c r="DD13" s="350"/>
      <c r="DE13" s="350"/>
      <c r="DF13" s="350"/>
      <c r="DG13" s="350"/>
      <c r="DH13" s="350"/>
      <c r="DI13" s="351"/>
    </row>
    <row r="14" spans="1:119" ht="18.75" customHeight="1" x14ac:dyDescent="0.15">
      <c r="A14" s="2"/>
      <c r="B14" s="505"/>
      <c r="C14" s="506"/>
      <c r="D14" s="506"/>
      <c r="E14" s="506"/>
      <c r="F14" s="506"/>
      <c r="G14" s="506"/>
      <c r="H14" s="506"/>
      <c r="I14" s="506"/>
      <c r="J14" s="506"/>
      <c r="K14" s="507"/>
      <c r="L14" s="393" t="s">
        <v>218</v>
      </c>
      <c r="M14" s="394"/>
      <c r="N14" s="394"/>
      <c r="O14" s="394"/>
      <c r="P14" s="394"/>
      <c r="Q14" s="395"/>
      <c r="R14" s="389">
        <v>17471</v>
      </c>
      <c r="S14" s="390"/>
      <c r="T14" s="390"/>
      <c r="U14" s="390"/>
      <c r="V14" s="391"/>
      <c r="W14" s="476"/>
      <c r="X14" s="477"/>
      <c r="Y14" s="477"/>
      <c r="Z14" s="477"/>
      <c r="AA14" s="477"/>
      <c r="AB14" s="467"/>
      <c r="AC14" s="396">
        <v>16.2</v>
      </c>
      <c r="AD14" s="397"/>
      <c r="AE14" s="397"/>
      <c r="AF14" s="397"/>
      <c r="AG14" s="398"/>
      <c r="AH14" s="396">
        <v>18.2</v>
      </c>
      <c r="AI14" s="397"/>
      <c r="AJ14" s="397"/>
      <c r="AK14" s="397"/>
      <c r="AL14" s="399"/>
      <c r="AM14" s="335"/>
      <c r="AN14" s="336"/>
      <c r="AO14" s="336"/>
      <c r="AP14" s="336"/>
      <c r="AQ14" s="336"/>
      <c r="AR14" s="336"/>
      <c r="AS14" s="336"/>
      <c r="AT14" s="337"/>
      <c r="AU14" s="338"/>
      <c r="AV14" s="339"/>
      <c r="AW14" s="339"/>
      <c r="AX14" s="339"/>
      <c r="AY14" s="340"/>
      <c r="AZ14" s="341"/>
      <c r="BA14" s="341"/>
      <c r="BB14" s="341"/>
      <c r="BC14" s="341"/>
      <c r="BD14" s="341"/>
      <c r="BE14" s="341"/>
      <c r="BF14" s="341"/>
      <c r="BG14" s="341"/>
      <c r="BH14" s="341"/>
      <c r="BI14" s="341"/>
      <c r="BJ14" s="341"/>
      <c r="BK14" s="341"/>
      <c r="BL14" s="341"/>
      <c r="BM14" s="342"/>
      <c r="BN14" s="343"/>
      <c r="BO14" s="344"/>
      <c r="BP14" s="344"/>
      <c r="BQ14" s="344"/>
      <c r="BR14" s="344"/>
      <c r="BS14" s="344"/>
      <c r="BT14" s="344"/>
      <c r="BU14" s="345"/>
      <c r="BV14" s="343"/>
      <c r="BW14" s="344"/>
      <c r="BX14" s="344"/>
      <c r="BY14" s="344"/>
      <c r="BZ14" s="344"/>
      <c r="CA14" s="344"/>
      <c r="CB14" s="344"/>
      <c r="CC14" s="345"/>
      <c r="CD14" s="400" t="s">
        <v>222</v>
      </c>
      <c r="CE14" s="401"/>
      <c r="CF14" s="401"/>
      <c r="CG14" s="401"/>
      <c r="CH14" s="401"/>
      <c r="CI14" s="401"/>
      <c r="CJ14" s="401"/>
      <c r="CK14" s="401"/>
      <c r="CL14" s="401"/>
      <c r="CM14" s="401"/>
      <c r="CN14" s="401"/>
      <c r="CO14" s="401"/>
      <c r="CP14" s="401"/>
      <c r="CQ14" s="401"/>
      <c r="CR14" s="401"/>
      <c r="CS14" s="402"/>
      <c r="CT14" s="403">
        <v>37</v>
      </c>
      <c r="CU14" s="404"/>
      <c r="CV14" s="404"/>
      <c r="CW14" s="404"/>
      <c r="CX14" s="404"/>
      <c r="CY14" s="404"/>
      <c r="CZ14" s="404"/>
      <c r="DA14" s="405"/>
      <c r="DB14" s="403">
        <v>47.1</v>
      </c>
      <c r="DC14" s="404"/>
      <c r="DD14" s="404"/>
      <c r="DE14" s="404"/>
      <c r="DF14" s="404"/>
      <c r="DG14" s="404"/>
      <c r="DH14" s="404"/>
      <c r="DI14" s="405"/>
    </row>
    <row r="15" spans="1:119" ht="18.75" customHeight="1" x14ac:dyDescent="0.15">
      <c r="A15" s="2"/>
      <c r="B15" s="505"/>
      <c r="C15" s="506"/>
      <c r="D15" s="506"/>
      <c r="E15" s="506"/>
      <c r="F15" s="506"/>
      <c r="G15" s="506"/>
      <c r="H15" s="506"/>
      <c r="I15" s="506"/>
      <c r="J15" s="506"/>
      <c r="K15" s="507"/>
      <c r="L15" s="14"/>
      <c r="M15" s="386" t="s">
        <v>211</v>
      </c>
      <c r="N15" s="387"/>
      <c r="O15" s="387"/>
      <c r="P15" s="387"/>
      <c r="Q15" s="388"/>
      <c r="R15" s="389">
        <v>16967</v>
      </c>
      <c r="S15" s="390"/>
      <c r="T15" s="390"/>
      <c r="U15" s="390"/>
      <c r="V15" s="391"/>
      <c r="W15" s="490" t="s">
        <v>5</v>
      </c>
      <c r="X15" s="491"/>
      <c r="Y15" s="491"/>
      <c r="Z15" s="491"/>
      <c r="AA15" s="491"/>
      <c r="AB15" s="481"/>
      <c r="AC15" s="365">
        <v>2850</v>
      </c>
      <c r="AD15" s="366"/>
      <c r="AE15" s="366"/>
      <c r="AF15" s="366"/>
      <c r="AG15" s="392"/>
      <c r="AH15" s="365">
        <v>2840</v>
      </c>
      <c r="AI15" s="366"/>
      <c r="AJ15" s="366"/>
      <c r="AK15" s="366"/>
      <c r="AL15" s="367"/>
      <c r="AM15" s="335"/>
      <c r="AN15" s="336"/>
      <c r="AO15" s="336"/>
      <c r="AP15" s="336"/>
      <c r="AQ15" s="336"/>
      <c r="AR15" s="336"/>
      <c r="AS15" s="336"/>
      <c r="AT15" s="337"/>
      <c r="AU15" s="338"/>
      <c r="AV15" s="339"/>
      <c r="AW15" s="339"/>
      <c r="AX15" s="339"/>
      <c r="AY15" s="323" t="s">
        <v>224</v>
      </c>
      <c r="AZ15" s="324"/>
      <c r="BA15" s="324"/>
      <c r="BB15" s="324"/>
      <c r="BC15" s="324"/>
      <c r="BD15" s="324"/>
      <c r="BE15" s="324"/>
      <c r="BF15" s="324"/>
      <c r="BG15" s="324"/>
      <c r="BH15" s="324"/>
      <c r="BI15" s="324"/>
      <c r="BJ15" s="324"/>
      <c r="BK15" s="324"/>
      <c r="BL15" s="324"/>
      <c r="BM15" s="325"/>
      <c r="BN15" s="326">
        <v>3147312</v>
      </c>
      <c r="BO15" s="327"/>
      <c r="BP15" s="327"/>
      <c r="BQ15" s="327"/>
      <c r="BR15" s="327"/>
      <c r="BS15" s="327"/>
      <c r="BT15" s="327"/>
      <c r="BU15" s="328"/>
      <c r="BV15" s="326">
        <v>3120568</v>
      </c>
      <c r="BW15" s="327"/>
      <c r="BX15" s="327"/>
      <c r="BY15" s="327"/>
      <c r="BZ15" s="327"/>
      <c r="CA15" s="327"/>
      <c r="CB15" s="327"/>
      <c r="CC15" s="328"/>
      <c r="CD15" s="329" t="s">
        <v>210</v>
      </c>
      <c r="CE15" s="330"/>
      <c r="CF15" s="330"/>
      <c r="CG15" s="330"/>
      <c r="CH15" s="330"/>
      <c r="CI15" s="330"/>
      <c r="CJ15" s="330"/>
      <c r="CK15" s="330"/>
      <c r="CL15" s="330"/>
      <c r="CM15" s="330"/>
      <c r="CN15" s="330"/>
      <c r="CO15" s="330"/>
      <c r="CP15" s="330"/>
      <c r="CQ15" s="330"/>
      <c r="CR15" s="330"/>
      <c r="CS15" s="331"/>
      <c r="CT15" s="28"/>
      <c r="CU15" s="31"/>
      <c r="CV15" s="31"/>
      <c r="CW15" s="31"/>
      <c r="CX15" s="31"/>
      <c r="CY15" s="31"/>
      <c r="CZ15" s="31"/>
      <c r="DA15" s="34"/>
      <c r="DB15" s="28"/>
      <c r="DC15" s="31"/>
      <c r="DD15" s="31"/>
      <c r="DE15" s="31"/>
      <c r="DF15" s="31"/>
      <c r="DG15" s="31"/>
      <c r="DH15" s="31"/>
      <c r="DI15" s="34"/>
    </row>
    <row r="16" spans="1:119" ht="18.75" customHeight="1" x14ac:dyDescent="0.15">
      <c r="A16" s="2"/>
      <c r="B16" s="505"/>
      <c r="C16" s="506"/>
      <c r="D16" s="506"/>
      <c r="E16" s="506"/>
      <c r="F16" s="506"/>
      <c r="G16" s="506"/>
      <c r="H16" s="506"/>
      <c r="I16" s="506"/>
      <c r="J16" s="506"/>
      <c r="K16" s="507"/>
      <c r="L16" s="393" t="s">
        <v>227</v>
      </c>
      <c r="M16" s="406"/>
      <c r="N16" s="406"/>
      <c r="O16" s="406"/>
      <c r="P16" s="406"/>
      <c r="Q16" s="407"/>
      <c r="R16" s="408" t="s">
        <v>229</v>
      </c>
      <c r="S16" s="409"/>
      <c r="T16" s="409"/>
      <c r="U16" s="409"/>
      <c r="V16" s="410"/>
      <c r="W16" s="476"/>
      <c r="X16" s="477"/>
      <c r="Y16" s="477"/>
      <c r="Z16" s="477"/>
      <c r="AA16" s="477"/>
      <c r="AB16" s="467"/>
      <c r="AC16" s="396">
        <v>30.4</v>
      </c>
      <c r="AD16" s="397"/>
      <c r="AE16" s="397"/>
      <c r="AF16" s="397"/>
      <c r="AG16" s="398"/>
      <c r="AH16" s="396">
        <v>28.7</v>
      </c>
      <c r="AI16" s="397"/>
      <c r="AJ16" s="397"/>
      <c r="AK16" s="397"/>
      <c r="AL16" s="399"/>
      <c r="AM16" s="335"/>
      <c r="AN16" s="336"/>
      <c r="AO16" s="336"/>
      <c r="AP16" s="336"/>
      <c r="AQ16" s="336"/>
      <c r="AR16" s="336"/>
      <c r="AS16" s="336"/>
      <c r="AT16" s="337"/>
      <c r="AU16" s="338"/>
      <c r="AV16" s="339"/>
      <c r="AW16" s="339"/>
      <c r="AX16" s="339"/>
      <c r="AY16" s="340" t="s">
        <v>107</v>
      </c>
      <c r="AZ16" s="341"/>
      <c r="BA16" s="341"/>
      <c r="BB16" s="341"/>
      <c r="BC16" s="341"/>
      <c r="BD16" s="341"/>
      <c r="BE16" s="341"/>
      <c r="BF16" s="341"/>
      <c r="BG16" s="341"/>
      <c r="BH16" s="341"/>
      <c r="BI16" s="341"/>
      <c r="BJ16" s="341"/>
      <c r="BK16" s="341"/>
      <c r="BL16" s="341"/>
      <c r="BM16" s="342"/>
      <c r="BN16" s="343">
        <v>8640924</v>
      </c>
      <c r="BO16" s="344"/>
      <c r="BP16" s="344"/>
      <c r="BQ16" s="344"/>
      <c r="BR16" s="344"/>
      <c r="BS16" s="344"/>
      <c r="BT16" s="344"/>
      <c r="BU16" s="345"/>
      <c r="BV16" s="343">
        <v>8661930</v>
      </c>
      <c r="BW16" s="344"/>
      <c r="BX16" s="344"/>
      <c r="BY16" s="344"/>
      <c r="BZ16" s="344"/>
      <c r="CA16" s="344"/>
      <c r="CB16" s="344"/>
      <c r="CC16" s="345"/>
      <c r="CD16" s="21"/>
      <c r="CE16" s="511"/>
      <c r="CF16" s="511"/>
      <c r="CG16" s="511"/>
      <c r="CH16" s="511"/>
      <c r="CI16" s="511"/>
      <c r="CJ16" s="511"/>
      <c r="CK16" s="511"/>
      <c r="CL16" s="511"/>
      <c r="CM16" s="511"/>
      <c r="CN16" s="511"/>
      <c r="CO16" s="511"/>
      <c r="CP16" s="511"/>
      <c r="CQ16" s="511"/>
      <c r="CR16" s="511"/>
      <c r="CS16" s="512"/>
      <c r="CT16" s="349"/>
      <c r="CU16" s="350"/>
      <c r="CV16" s="350"/>
      <c r="CW16" s="350"/>
      <c r="CX16" s="350"/>
      <c r="CY16" s="350"/>
      <c r="CZ16" s="350"/>
      <c r="DA16" s="351"/>
      <c r="DB16" s="349"/>
      <c r="DC16" s="350"/>
      <c r="DD16" s="350"/>
      <c r="DE16" s="350"/>
      <c r="DF16" s="350"/>
      <c r="DG16" s="350"/>
      <c r="DH16" s="350"/>
      <c r="DI16" s="351"/>
    </row>
    <row r="17" spans="1:113" ht="18.75" customHeight="1" x14ac:dyDescent="0.15">
      <c r="A17" s="2"/>
      <c r="B17" s="508"/>
      <c r="C17" s="509"/>
      <c r="D17" s="509"/>
      <c r="E17" s="509"/>
      <c r="F17" s="509"/>
      <c r="G17" s="509"/>
      <c r="H17" s="509"/>
      <c r="I17" s="509"/>
      <c r="J17" s="509"/>
      <c r="K17" s="510"/>
      <c r="L17" s="15"/>
      <c r="M17" s="411" t="s">
        <v>102</v>
      </c>
      <c r="N17" s="412"/>
      <c r="O17" s="412"/>
      <c r="P17" s="412"/>
      <c r="Q17" s="413"/>
      <c r="R17" s="408" t="s">
        <v>230</v>
      </c>
      <c r="S17" s="409"/>
      <c r="T17" s="409"/>
      <c r="U17" s="409"/>
      <c r="V17" s="410"/>
      <c r="W17" s="490" t="s">
        <v>96</v>
      </c>
      <c r="X17" s="491"/>
      <c r="Y17" s="491"/>
      <c r="Z17" s="491"/>
      <c r="AA17" s="491"/>
      <c r="AB17" s="481"/>
      <c r="AC17" s="365">
        <v>4996</v>
      </c>
      <c r="AD17" s="366"/>
      <c r="AE17" s="366"/>
      <c r="AF17" s="366"/>
      <c r="AG17" s="392"/>
      <c r="AH17" s="365">
        <v>5250</v>
      </c>
      <c r="AI17" s="366"/>
      <c r="AJ17" s="366"/>
      <c r="AK17" s="366"/>
      <c r="AL17" s="367"/>
      <c r="AM17" s="335"/>
      <c r="AN17" s="336"/>
      <c r="AO17" s="336"/>
      <c r="AP17" s="336"/>
      <c r="AQ17" s="336"/>
      <c r="AR17" s="336"/>
      <c r="AS17" s="336"/>
      <c r="AT17" s="337"/>
      <c r="AU17" s="338"/>
      <c r="AV17" s="339"/>
      <c r="AW17" s="339"/>
      <c r="AX17" s="339"/>
      <c r="AY17" s="340" t="s">
        <v>141</v>
      </c>
      <c r="AZ17" s="341"/>
      <c r="BA17" s="341"/>
      <c r="BB17" s="341"/>
      <c r="BC17" s="341"/>
      <c r="BD17" s="341"/>
      <c r="BE17" s="341"/>
      <c r="BF17" s="341"/>
      <c r="BG17" s="341"/>
      <c r="BH17" s="341"/>
      <c r="BI17" s="341"/>
      <c r="BJ17" s="341"/>
      <c r="BK17" s="341"/>
      <c r="BL17" s="341"/>
      <c r="BM17" s="342"/>
      <c r="BN17" s="343">
        <v>3955372</v>
      </c>
      <c r="BO17" s="344"/>
      <c r="BP17" s="344"/>
      <c r="BQ17" s="344"/>
      <c r="BR17" s="344"/>
      <c r="BS17" s="344"/>
      <c r="BT17" s="344"/>
      <c r="BU17" s="345"/>
      <c r="BV17" s="343">
        <v>3927443</v>
      </c>
      <c r="BW17" s="344"/>
      <c r="BX17" s="344"/>
      <c r="BY17" s="344"/>
      <c r="BZ17" s="344"/>
      <c r="CA17" s="344"/>
      <c r="CB17" s="344"/>
      <c r="CC17" s="345"/>
      <c r="CD17" s="21"/>
      <c r="CE17" s="511"/>
      <c r="CF17" s="511"/>
      <c r="CG17" s="511"/>
      <c r="CH17" s="511"/>
      <c r="CI17" s="511"/>
      <c r="CJ17" s="511"/>
      <c r="CK17" s="511"/>
      <c r="CL17" s="511"/>
      <c r="CM17" s="511"/>
      <c r="CN17" s="511"/>
      <c r="CO17" s="511"/>
      <c r="CP17" s="511"/>
      <c r="CQ17" s="511"/>
      <c r="CR17" s="511"/>
      <c r="CS17" s="512"/>
      <c r="CT17" s="349"/>
      <c r="CU17" s="350"/>
      <c r="CV17" s="350"/>
      <c r="CW17" s="350"/>
      <c r="CX17" s="350"/>
      <c r="CY17" s="350"/>
      <c r="CZ17" s="350"/>
      <c r="DA17" s="351"/>
      <c r="DB17" s="349"/>
      <c r="DC17" s="350"/>
      <c r="DD17" s="350"/>
      <c r="DE17" s="350"/>
      <c r="DF17" s="350"/>
      <c r="DG17" s="350"/>
      <c r="DH17" s="350"/>
      <c r="DI17" s="351"/>
    </row>
    <row r="18" spans="1:113" ht="18.75" customHeight="1" x14ac:dyDescent="0.15">
      <c r="A18" s="2"/>
      <c r="B18" s="414" t="s">
        <v>233</v>
      </c>
      <c r="C18" s="415"/>
      <c r="D18" s="415"/>
      <c r="E18" s="416"/>
      <c r="F18" s="416"/>
      <c r="G18" s="416"/>
      <c r="H18" s="416"/>
      <c r="I18" s="416"/>
      <c r="J18" s="416"/>
      <c r="K18" s="416"/>
      <c r="L18" s="417">
        <v>646.20000000000005</v>
      </c>
      <c r="M18" s="417"/>
      <c r="N18" s="417"/>
      <c r="O18" s="417"/>
      <c r="P18" s="417"/>
      <c r="Q18" s="417"/>
      <c r="R18" s="418"/>
      <c r="S18" s="418"/>
      <c r="T18" s="418"/>
      <c r="U18" s="418"/>
      <c r="V18" s="419"/>
      <c r="W18" s="492"/>
      <c r="X18" s="493"/>
      <c r="Y18" s="493"/>
      <c r="Z18" s="493"/>
      <c r="AA18" s="493"/>
      <c r="AB18" s="484"/>
      <c r="AC18" s="420">
        <v>53.3</v>
      </c>
      <c r="AD18" s="421"/>
      <c r="AE18" s="421"/>
      <c r="AF18" s="421"/>
      <c r="AG18" s="422"/>
      <c r="AH18" s="420">
        <v>53.1</v>
      </c>
      <c r="AI18" s="421"/>
      <c r="AJ18" s="421"/>
      <c r="AK18" s="421"/>
      <c r="AL18" s="423"/>
      <c r="AM18" s="335"/>
      <c r="AN18" s="336"/>
      <c r="AO18" s="336"/>
      <c r="AP18" s="336"/>
      <c r="AQ18" s="336"/>
      <c r="AR18" s="336"/>
      <c r="AS18" s="336"/>
      <c r="AT18" s="337"/>
      <c r="AU18" s="338"/>
      <c r="AV18" s="339"/>
      <c r="AW18" s="339"/>
      <c r="AX18" s="339"/>
      <c r="AY18" s="340" t="s">
        <v>234</v>
      </c>
      <c r="AZ18" s="341"/>
      <c r="BA18" s="341"/>
      <c r="BB18" s="341"/>
      <c r="BC18" s="341"/>
      <c r="BD18" s="341"/>
      <c r="BE18" s="341"/>
      <c r="BF18" s="341"/>
      <c r="BG18" s="341"/>
      <c r="BH18" s="341"/>
      <c r="BI18" s="341"/>
      <c r="BJ18" s="341"/>
      <c r="BK18" s="341"/>
      <c r="BL18" s="341"/>
      <c r="BM18" s="342"/>
      <c r="BN18" s="343">
        <v>8526856</v>
      </c>
      <c r="BO18" s="344"/>
      <c r="BP18" s="344"/>
      <c r="BQ18" s="344"/>
      <c r="BR18" s="344"/>
      <c r="BS18" s="344"/>
      <c r="BT18" s="344"/>
      <c r="BU18" s="345"/>
      <c r="BV18" s="343">
        <v>8465505</v>
      </c>
      <c r="BW18" s="344"/>
      <c r="BX18" s="344"/>
      <c r="BY18" s="344"/>
      <c r="BZ18" s="344"/>
      <c r="CA18" s="344"/>
      <c r="CB18" s="344"/>
      <c r="CC18" s="345"/>
      <c r="CD18" s="21"/>
      <c r="CE18" s="511"/>
      <c r="CF18" s="511"/>
      <c r="CG18" s="511"/>
      <c r="CH18" s="511"/>
      <c r="CI18" s="511"/>
      <c r="CJ18" s="511"/>
      <c r="CK18" s="511"/>
      <c r="CL18" s="511"/>
      <c r="CM18" s="511"/>
      <c r="CN18" s="511"/>
      <c r="CO18" s="511"/>
      <c r="CP18" s="511"/>
      <c r="CQ18" s="511"/>
      <c r="CR18" s="511"/>
      <c r="CS18" s="512"/>
      <c r="CT18" s="349"/>
      <c r="CU18" s="350"/>
      <c r="CV18" s="350"/>
      <c r="CW18" s="350"/>
      <c r="CX18" s="350"/>
      <c r="CY18" s="350"/>
      <c r="CZ18" s="350"/>
      <c r="DA18" s="351"/>
      <c r="DB18" s="349"/>
      <c r="DC18" s="350"/>
      <c r="DD18" s="350"/>
      <c r="DE18" s="350"/>
      <c r="DF18" s="350"/>
      <c r="DG18" s="350"/>
      <c r="DH18" s="350"/>
      <c r="DI18" s="351"/>
    </row>
    <row r="19" spans="1:113" ht="18.75" customHeight="1" x14ac:dyDescent="0.15">
      <c r="A19" s="2"/>
      <c r="B19" s="414" t="s">
        <v>56</v>
      </c>
      <c r="C19" s="415"/>
      <c r="D19" s="415"/>
      <c r="E19" s="416"/>
      <c r="F19" s="416"/>
      <c r="G19" s="416"/>
      <c r="H19" s="416"/>
      <c r="I19" s="416"/>
      <c r="J19" s="416"/>
      <c r="K19" s="416"/>
      <c r="L19" s="424">
        <v>27</v>
      </c>
      <c r="M19" s="424"/>
      <c r="N19" s="424"/>
      <c r="O19" s="424"/>
      <c r="P19" s="424"/>
      <c r="Q19" s="424"/>
      <c r="R19" s="425"/>
      <c r="S19" s="425"/>
      <c r="T19" s="425"/>
      <c r="U19" s="425"/>
      <c r="V19" s="426"/>
      <c r="W19" s="320"/>
      <c r="X19" s="321"/>
      <c r="Y19" s="321"/>
      <c r="Z19" s="321"/>
      <c r="AA19" s="321"/>
      <c r="AB19" s="321"/>
      <c r="AC19" s="427"/>
      <c r="AD19" s="427"/>
      <c r="AE19" s="427"/>
      <c r="AF19" s="427"/>
      <c r="AG19" s="427"/>
      <c r="AH19" s="427"/>
      <c r="AI19" s="427"/>
      <c r="AJ19" s="427"/>
      <c r="AK19" s="427"/>
      <c r="AL19" s="428"/>
      <c r="AM19" s="335"/>
      <c r="AN19" s="336"/>
      <c r="AO19" s="336"/>
      <c r="AP19" s="336"/>
      <c r="AQ19" s="336"/>
      <c r="AR19" s="336"/>
      <c r="AS19" s="336"/>
      <c r="AT19" s="337"/>
      <c r="AU19" s="338"/>
      <c r="AV19" s="339"/>
      <c r="AW19" s="339"/>
      <c r="AX19" s="339"/>
      <c r="AY19" s="340" t="s">
        <v>131</v>
      </c>
      <c r="AZ19" s="341"/>
      <c r="BA19" s="341"/>
      <c r="BB19" s="341"/>
      <c r="BC19" s="341"/>
      <c r="BD19" s="341"/>
      <c r="BE19" s="341"/>
      <c r="BF19" s="341"/>
      <c r="BG19" s="341"/>
      <c r="BH19" s="341"/>
      <c r="BI19" s="341"/>
      <c r="BJ19" s="341"/>
      <c r="BK19" s="341"/>
      <c r="BL19" s="341"/>
      <c r="BM19" s="342"/>
      <c r="BN19" s="343">
        <v>11071097</v>
      </c>
      <c r="BO19" s="344"/>
      <c r="BP19" s="344"/>
      <c r="BQ19" s="344"/>
      <c r="BR19" s="344"/>
      <c r="BS19" s="344"/>
      <c r="BT19" s="344"/>
      <c r="BU19" s="345"/>
      <c r="BV19" s="343">
        <v>11205476</v>
      </c>
      <c r="BW19" s="344"/>
      <c r="BX19" s="344"/>
      <c r="BY19" s="344"/>
      <c r="BZ19" s="344"/>
      <c r="CA19" s="344"/>
      <c r="CB19" s="344"/>
      <c r="CC19" s="345"/>
      <c r="CD19" s="21"/>
      <c r="CE19" s="511"/>
      <c r="CF19" s="511"/>
      <c r="CG19" s="511"/>
      <c r="CH19" s="511"/>
      <c r="CI19" s="511"/>
      <c r="CJ19" s="511"/>
      <c r="CK19" s="511"/>
      <c r="CL19" s="511"/>
      <c r="CM19" s="511"/>
      <c r="CN19" s="511"/>
      <c r="CO19" s="511"/>
      <c r="CP19" s="511"/>
      <c r="CQ19" s="511"/>
      <c r="CR19" s="511"/>
      <c r="CS19" s="512"/>
      <c r="CT19" s="349"/>
      <c r="CU19" s="350"/>
      <c r="CV19" s="350"/>
      <c r="CW19" s="350"/>
      <c r="CX19" s="350"/>
      <c r="CY19" s="350"/>
      <c r="CZ19" s="350"/>
      <c r="DA19" s="351"/>
      <c r="DB19" s="349"/>
      <c r="DC19" s="350"/>
      <c r="DD19" s="350"/>
      <c r="DE19" s="350"/>
      <c r="DF19" s="350"/>
      <c r="DG19" s="350"/>
      <c r="DH19" s="350"/>
      <c r="DI19" s="351"/>
    </row>
    <row r="20" spans="1:113" ht="18.75" customHeight="1" x14ac:dyDescent="0.15">
      <c r="A20" s="2"/>
      <c r="B20" s="414" t="s">
        <v>236</v>
      </c>
      <c r="C20" s="415"/>
      <c r="D20" s="415"/>
      <c r="E20" s="416"/>
      <c r="F20" s="416"/>
      <c r="G20" s="416"/>
      <c r="H20" s="416"/>
      <c r="I20" s="416"/>
      <c r="J20" s="416"/>
      <c r="K20" s="416"/>
      <c r="L20" s="424">
        <v>7677</v>
      </c>
      <c r="M20" s="424"/>
      <c r="N20" s="424"/>
      <c r="O20" s="424"/>
      <c r="P20" s="424"/>
      <c r="Q20" s="424"/>
      <c r="R20" s="425"/>
      <c r="S20" s="425"/>
      <c r="T20" s="425"/>
      <c r="U20" s="425"/>
      <c r="V20" s="426"/>
      <c r="W20" s="492"/>
      <c r="X20" s="493"/>
      <c r="Y20" s="493"/>
      <c r="Z20" s="493"/>
      <c r="AA20" s="493"/>
      <c r="AB20" s="493"/>
      <c r="AC20" s="429"/>
      <c r="AD20" s="429"/>
      <c r="AE20" s="429"/>
      <c r="AF20" s="429"/>
      <c r="AG20" s="429"/>
      <c r="AH20" s="429"/>
      <c r="AI20" s="429"/>
      <c r="AJ20" s="429"/>
      <c r="AK20" s="429"/>
      <c r="AL20" s="430"/>
      <c r="AM20" s="431"/>
      <c r="AN20" s="369"/>
      <c r="AO20" s="369"/>
      <c r="AP20" s="369"/>
      <c r="AQ20" s="369"/>
      <c r="AR20" s="369"/>
      <c r="AS20" s="369"/>
      <c r="AT20" s="370"/>
      <c r="AU20" s="432"/>
      <c r="AV20" s="433"/>
      <c r="AW20" s="433"/>
      <c r="AX20" s="434"/>
      <c r="AY20" s="340"/>
      <c r="AZ20" s="341"/>
      <c r="BA20" s="341"/>
      <c r="BB20" s="341"/>
      <c r="BC20" s="341"/>
      <c r="BD20" s="341"/>
      <c r="BE20" s="341"/>
      <c r="BF20" s="341"/>
      <c r="BG20" s="341"/>
      <c r="BH20" s="341"/>
      <c r="BI20" s="341"/>
      <c r="BJ20" s="341"/>
      <c r="BK20" s="341"/>
      <c r="BL20" s="341"/>
      <c r="BM20" s="342"/>
      <c r="BN20" s="343"/>
      <c r="BO20" s="344"/>
      <c r="BP20" s="344"/>
      <c r="BQ20" s="344"/>
      <c r="BR20" s="344"/>
      <c r="BS20" s="344"/>
      <c r="BT20" s="344"/>
      <c r="BU20" s="345"/>
      <c r="BV20" s="343"/>
      <c r="BW20" s="344"/>
      <c r="BX20" s="344"/>
      <c r="BY20" s="344"/>
      <c r="BZ20" s="344"/>
      <c r="CA20" s="344"/>
      <c r="CB20" s="344"/>
      <c r="CC20" s="345"/>
      <c r="CD20" s="21"/>
      <c r="CE20" s="511"/>
      <c r="CF20" s="511"/>
      <c r="CG20" s="511"/>
      <c r="CH20" s="511"/>
      <c r="CI20" s="511"/>
      <c r="CJ20" s="511"/>
      <c r="CK20" s="511"/>
      <c r="CL20" s="511"/>
      <c r="CM20" s="511"/>
      <c r="CN20" s="511"/>
      <c r="CO20" s="511"/>
      <c r="CP20" s="511"/>
      <c r="CQ20" s="511"/>
      <c r="CR20" s="511"/>
      <c r="CS20" s="512"/>
      <c r="CT20" s="349"/>
      <c r="CU20" s="350"/>
      <c r="CV20" s="350"/>
      <c r="CW20" s="350"/>
      <c r="CX20" s="350"/>
      <c r="CY20" s="350"/>
      <c r="CZ20" s="350"/>
      <c r="DA20" s="351"/>
      <c r="DB20" s="349"/>
      <c r="DC20" s="350"/>
      <c r="DD20" s="350"/>
      <c r="DE20" s="350"/>
      <c r="DF20" s="350"/>
      <c r="DG20" s="350"/>
      <c r="DH20" s="350"/>
      <c r="DI20" s="351"/>
    </row>
    <row r="21" spans="1:113" ht="18.75" customHeight="1" x14ac:dyDescent="0.15">
      <c r="A21" s="2"/>
      <c r="B21" s="435" t="s">
        <v>237</v>
      </c>
      <c r="C21" s="436"/>
      <c r="D21" s="436"/>
      <c r="E21" s="436"/>
      <c r="F21" s="436"/>
      <c r="G21" s="436"/>
      <c r="H21" s="436"/>
      <c r="I21" s="436"/>
      <c r="J21" s="436"/>
      <c r="K21" s="436"/>
      <c r="L21" s="436"/>
      <c r="M21" s="436"/>
      <c r="N21" s="436"/>
      <c r="O21" s="436"/>
      <c r="P21" s="436"/>
      <c r="Q21" s="436"/>
      <c r="R21" s="436"/>
      <c r="S21" s="436"/>
      <c r="T21" s="436"/>
      <c r="U21" s="436"/>
      <c r="V21" s="436"/>
      <c r="W21" s="436"/>
      <c r="X21" s="436"/>
      <c r="Y21" s="436"/>
      <c r="Z21" s="436"/>
      <c r="AA21" s="436"/>
      <c r="AB21" s="436"/>
      <c r="AC21" s="436"/>
      <c r="AD21" s="436"/>
      <c r="AE21" s="436"/>
      <c r="AF21" s="436"/>
      <c r="AG21" s="436"/>
      <c r="AH21" s="436"/>
      <c r="AI21" s="436"/>
      <c r="AJ21" s="436"/>
      <c r="AK21" s="436"/>
      <c r="AL21" s="436"/>
      <c r="AM21" s="436"/>
      <c r="AN21" s="436"/>
      <c r="AO21" s="436"/>
      <c r="AP21" s="436"/>
      <c r="AQ21" s="436"/>
      <c r="AR21" s="436"/>
      <c r="AS21" s="436"/>
      <c r="AT21" s="436"/>
      <c r="AU21" s="436"/>
      <c r="AV21" s="436"/>
      <c r="AW21" s="436"/>
      <c r="AX21" s="437"/>
      <c r="AY21" s="438"/>
      <c r="AZ21" s="439"/>
      <c r="BA21" s="439"/>
      <c r="BB21" s="439"/>
      <c r="BC21" s="439"/>
      <c r="BD21" s="439"/>
      <c r="BE21" s="439"/>
      <c r="BF21" s="439"/>
      <c r="BG21" s="439"/>
      <c r="BH21" s="439"/>
      <c r="BI21" s="439"/>
      <c r="BJ21" s="439"/>
      <c r="BK21" s="439"/>
      <c r="BL21" s="439"/>
      <c r="BM21" s="440"/>
      <c r="BN21" s="441"/>
      <c r="BO21" s="442"/>
      <c r="BP21" s="442"/>
      <c r="BQ21" s="442"/>
      <c r="BR21" s="442"/>
      <c r="BS21" s="442"/>
      <c r="BT21" s="442"/>
      <c r="BU21" s="443"/>
      <c r="BV21" s="441"/>
      <c r="BW21" s="442"/>
      <c r="BX21" s="442"/>
      <c r="BY21" s="442"/>
      <c r="BZ21" s="442"/>
      <c r="CA21" s="442"/>
      <c r="CB21" s="442"/>
      <c r="CC21" s="443"/>
      <c r="CD21" s="21"/>
      <c r="CE21" s="511"/>
      <c r="CF21" s="511"/>
      <c r="CG21" s="511"/>
      <c r="CH21" s="511"/>
      <c r="CI21" s="511"/>
      <c r="CJ21" s="511"/>
      <c r="CK21" s="511"/>
      <c r="CL21" s="511"/>
      <c r="CM21" s="511"/>
      <c r="CN21" s="511"/>
      <c r="CO21" s="511"/>
      <c r="CP21" s="511"/>
      <c r="CQ21" s="511"/>
      <c r="CR21" s="511"/>
      <c r="CS21" s="512"/>
      <c r="CT21" s="349"/>
      <c r="CU21" s="350"/>
      <c r="CV21" s="350"/>
      <c r="CW21" s="350"/>
      <c r="CX21" s="350"/>
      <c r="CY21" s="350"/>
      <c r="CZ21" s="350"/>
      <c r="DA21" s="351"/>
      <c r="DB21" s="349"/>
      <c r="DC21" s="350"/>
      <c r="DD21" s="350"/>
      <c r="DE21" s="350"/>
      <c r="DF21" s="350"/>
      <c r="DG21" s="350"/>
      <c r="DH21" s="350"/>
      <c r="DI21" s="351"/>
    </row>
    <row r="22" spans="1:113" ht="18.75" customHeight="1" x14ac:dyDescent="0.15">
      <c r="A22" s="2"/>
      <c r="B22" s="536" t="s">
        <v>145</v>
      </c>
      <c r="C22" s="537"/>
      <c r="D22" s="538"/>
      <c r="E22" s="486" t="s">
        <v>8</v>
      </c>
      <c r="F22" s="491"/>
      <c r="G22" s="491"/>
      <c r="H22" s="491"/>
      <c r="I22" s="491"/>
      <c r="J22" s="491"/>
      <c r="K22" s="481"/>
      <c r="L22" s="486" t="s">
        <v>238</v>
      </c>
      <c r="M22" s="491"/>
      <c r="N22" s="491"/>
      <c r="O22" s="491"/>
      <c r="P22" s="481"/>
      <c r="Q22" s="513" t="s">
        <v>232</v>
      </c>
      <c r="R22" s="514"/>
      <c r="S22" s="514"/>
      <c r="T22" s="514"/>
      <c r="U22" s="514"/>
      <c r="V22" s="515"/>
      <c r="W22" s="545" t="s">
        <v>57</v>
      </c>
      <c r="X22" s="537"/>
      <c r="Y22" s="538"/>
      <c r="Z22" s="486" t="s">
        <v>8</v>
      </c>
      <c r="AA22" s="491"/>
      <c r="AB22" s="491"/>
      <c r="AC22" s="491"/>
      <c r="AD22" s="491"/>
      <c r="AE22" s="491"/>
      <c r="AF22" s="491"/>
      <c r="AG22" s="481"/>
      <c r="AH22" s="519" t="s">
        <v>182</v>
      </c>
      <c r="AI22" s="491"/>
      <c r="AJ22" s="491"/>
      <c r="AK22" s="491"/>
      <c r="AL22" s="481"/>
      <c r="AM22" s="519" t="s">
        <v>239</v>
      </c>
      <c r="AN22" s="520"/>
      <c r="AO22" s="520"/>
      <c r="AP22" s="520"/>
      <c r="AQ22" s="520"/>
      <c r="AR22" s="521"/>
      <c r="AS22" s="513" t="s">
        <v>232</v>
      </c>
      <c r="AT22" s="514"/>
      <c r="AU22" s="514"/>
      <c r="AV22" s="514"/>
      <c r="AW22" s="514"/>
      <c r="AX22" s="525"/>
      <c r="AY22" s="323" t="s">
        <v>241</v>
      </c>
      <c r="AZ22" s="324"/>
      <c r="BA22" s="324"/>
      <c r="BB22" s="324"/>
      <c r="BC22" s="324"/>
      <c r="BD22" s="324"/>
      <c r="BE22" s="324"/>
      <c r="BF22" s="324"/>
      <c r="BG22" s="324"/>
      <c r="BH22" s="324"/>
      <c r="BI22" s="324"/>
      <c r="BJ22" s="324"/>
      <c r="BK22" s="324"/>
      <c r="BL22" s="324"/>
      <c r="BM22" s="325"/>
      <c r="BN22" s="326">
        <v>12364061</v>
      </c>
      <c r="BO22" s="327"/>
      <c r="BP22" s="327"/>
      <c r="BQ22" s="327"/>
      <c r="BR22" s="327"/>
      <c r="BS22" s="327"/>
      <c r="BT22" s="327"/>
      <c r="BU22" s="328"/>
      <c r="BV22" s="326">
        <v>12934218</v>
      </c>
      <c r="BW22" s="327"/>
      <c r="BX22" s="327"/>
      <c r="BY22" s="327"/>
      <c r="BZ22" s="327"/>
      <c r="CA22" s="327"/>
      <c r="CB22" s="327"/>
      <c r="CC22" s="328"/>
      <c r="CD22" s="21"/>
      <c r="CE22" s="511"/>
      <c r="CF22" s="511"/>
      <c r="CG22" s="511"/>
      <c r="CH22" s="511"/>
      <c r="CI22" s="511"/>
      <c r="CJ22" s="511"/>
      <c r="CK22" s="511"/>
      <c r="CL22" s="511"/>
      <c r="CM22" s="511"/>
      <c r="CN22" s="511"/>
      <c r="CO22" s="511"/>
      <c r="CP22" s="511"/>
      <c r="CQ22" s="511"/>
      <c r="CR22" s="511"/>
      <c r="CS22" s="512"/>
      <c r="CT22" s="349"/>
      <c r="CU22" s="350"/>
      <c r="CV22" s="350"/>
      <c r="CW22" s="350"/>
      <c r="CX22" s="350"/>
      <c r="CY22" s="350"/>
      <c r="CZ22" s="350"/>
      <c r="DA22" s="351"/>
      <c r="DB22" s="349"/>
      <c r="DC22" s="350"/>
      <c r="DD22" s="350"/>
      <c r="DE22" s="350"/>
      <c r="DF22" s="350"/>
      <c r="DG22" s="350"/>
      <c r="DH22" s="350"/>
      <c r="DI22" s="351"/>
    </row>
    <row r="23" spans="1:113" ht="18.75" customHeight="1" x14ac:dyDescent="0.15">
      <c r="A23" s="2"/>
      <c r="B23" s="539"/>
      <c r="C23" s="540"/>
      <c r="D23" s="541"/>
      <c r="E23" s="473"/>
      <c r="F23" s="477"/>
      <c r="G23" s="477"/>
      <c r="H23" s="477"/>
      <c r="I23" s="477"/>
      <c r="J23" s="477"/>
      <c r="K23" s="467"/>
      <c r="L23" s="473"/>
      <c r="M23" s="477"/>
      <c r="N23" s="477"/>
      <c r="O23" s="477"/>
      <c r="P23" s="467"/>
      <c r="Q23" s="516"/>
      <c r="R23" s="517"/>
      <c r="S23" s="517"/>
      <c r="T23" s="517"/>
      <c r="U23" s="517"/>
      <c r="V23" s="518"/>
      <c r="W23" s="546"/>
      <c r="X23" s="540"/>
      <c r="Y23" s="541"/>
      <c r="Z23" s="473"/>
      <c r="AA23" s="477"/>
      <c r="AB23" s="477"/>
      <c r="AC23" s="477"/>
      <c r="AD23" s="477"/>
      <c r="AE23" s="477"/>
      <c r="AF23" s="477"/>
      <c r="AG23" s="467"/>
      <c r="AH23" s="473"/>
      <c r="AI23" s="477"/>
      <c r="AJ23" s="477"/>
      <c r="AK23" s="477"/>
      <c r="AL23" s="467"/>
      <c r="AM23" s="522"/>
      <c r="AN23" s="523"/>
      <c r="AO23" s="523"/>
      <c r="AP23" s="523"/>
      <c r="AQ23" s="523"/>
      <c r="AR23" s="524"/>
      <c r="AS23" s="516"/>
      <c r="AT23" s="517"/>
      <c r="AU23" s="517"/>
      <c r="AV23" s="517"/>
      <c r="AW23" s="517"/>
      <c r="AX23" s="526"/>
      <c r="AY23" s="340" t="s">
        <v>243</v>
      </c>
      <c r="AZ23" s="341"/>
      <c r="BA23" s="341"/>
      <c r="BB23" s="341"/>
      <c r="BC23" s="341"/>
      <c r="BD23" s="341"/>
      <c r="BE23" s="341"/>
      <c r="BF23" s="341"/>
      <c r="BG23" s="341"/>
      <c r="BH23" s="341"/>
      <c r="BI23" s="341"/>
      <c r="BJ23" s="341"/>
      <c r="BK23" s="341"/>
      <c r="BL23" s="341"/>
      <c r="BM23" s="342"/>
      <c r="BN23" s="343">
        <v>6219933</v>
      </c>
      <c r="BO23" s="344"/>
      <c r="BP23" s="344"/>
      <c r="BQ23" s="344"/>
      <c r="BR23" s="344"/>
      <c r="BS23" s="344"/>
      <c r="BT23" s="344"/>
      <c r="BU23" s="345"/>
      <c r="BV23" s="343">
        <v>6433892</v>
      </c>
      <c r="BW23" s="344"/>
      <c r="BX23" s="344"/>
      <c r="BY23" s="344"/>
      <c r="BZ23" s="344"/>
      <c r="CA23" s="344"/>
      <c r="CB23" s="344"/>
      <c r="CC23" s="345"/>
      <c r="CD23" s="21"/>
      <c r="CE23" s="511"/>
      <c r="CF23" s="511"/>
      <c r="CG23" s="511"/>
      <c r="CH23" s="511"/>
      <c r="CI23" s="511"/>
      <c r="CJ23" s="511"/>
      <c r="CK23" s="511"/>
      <c r="CL23" s="511"/>
      <c r="CM23" s="511"/>
      <c r="CN23" s="511"/>
      <c r="CO23" s="511"/>
      <c r="CP23" s="511"/>
      <c r="CQ23" s="511"/>
      <c r="CR23" s="511"/>
      <c r="CS23" s="512"/>
      <c r="CT23" s="349"/>
      <c r="CU23" s="350"/>
      <c r="CV23" s="350"/>
      <c r="CW23" s="350"/>
      <c r="CX23" s="350"/>
      <c r="CY23" s="350"/>
      <c r="CZ23" s="350"/>
      <c r="DA23" s="351"/>
      <c r="DB23" s="349"/>
      <c r="DC23" s="350"/>
      <c r="DD23" s="350"/>
      <c r="DE23" s="350"/>
      <c r="DF23" s="350"/>
      <c r="DG23" s="350"/>
      <c r="DH23" s="350"/>
      <c r="DI23" s="351"/>
    </row>
    <row r="24" spans="1:113" ht="18.75" customHeight="1" x14ac:dyDescent="0.15">
      <c r="A24" s="2"/>
      <c r="B24" s="539"/>
      <c r="C24" s="540"/>
      <c r="D24" s="541"/>
      <c r="E24" s="364" t="s">
        <v>245</v>
      </c>
      <c r="F24" s="336"/>
      <c r="G24" s="336"/>
      <c r="H24" s="336"/>
      <c r="I24" s="336"/>
      <c r="J24" s="336"/>
      <c r="K24" s="337"/>
      <c r="L24" s="365">
        <v>1</v>
      </c>
      <c r="M24" s="366"/>
      <c r="N24" s="366"/>
      <c r="O24" s="366"/>
      <c r="P24" s="392"/>
      <c r="Q24" s="365">
        <v>7300</v>
      </c>
      <c r="R24" s="366"/>
      <c r="S24" s="366"/>
      <c r="T24" s="366"/>
      <c r="U24" s="366"/>
      <c r="V24" s="392"/>
      <c r="W24" s="546"/>
      <c r="X24" s="540"/>
      <c r="Y24" s="541"/>
      <c r="Z24" s="364" t="s">
        <v>246</v>
      </c>
      <c r="AA24" s="336"/>
      <c r="AB24" s="336"/>
      <c r="AC24" s="336"/>
      <c r="AD24" s="336"/>
      <c r="AE24" s="336"/>
      <c r="AF24" s="336"/>
      <c r="AG24" s="337"/>
      <c r="AH24" s="365">
        <v>250</v>
      </c>
      <c r="AI24" s="366"/>
      <c r="AJ24" s="366"/>
      <c r="AK24" s="366"/>
      <c r="AL24" s="392"/>
      <c r="AM24" s="365">
        <v>821000</v>
      </c>
      <c r="AN24" s="366"/>
      <c r="AO24" s="366"/>
      <c r="AP24" s="366"/>
      <c r="AQ24" s="366"/>
      <c r="AR24" s="392"/>
      <c r="AS24" s="365">
        <v>3284</v>
      </c>
      <c r="AT24" s="366"/>
      <c r="AU24" s="366"/>
      <c r="AV24" s="366"/>
      <c r="AW24" s="366"/>
      <c r="AX24" s="367"/>
      <c r="AY24" s="438" t="s">
        <v>248</v>
      </c>
      <c r="AZ24" s="439"/>
      <c r="BA24" s="439"/>
      <c r="BB24" s="439"/>
      <c r="BC24" s="439"/>
      <c r="BD24" s="439"/>
      <c r="BE24" s="439"/>
      <c r="BF24" s="439"/>
      <c r="BG24" s="439"/>
      <c r="BH24" s="439"/>
      <c r="BI24" s="439"/>
      <c r="BJ24" s="439"/>
      <c r="BK24" s="439"/>
      <c r="BL24" s="439"/>
      <c r="BM24" s="440"/>
      <c r="BN24" s="343">
        <v>9004055</v>
      </c>
      <c r="BO24" s="344"/>
      <c r="BP24" s="344"/>
      <c r="BQ24" s="344"/>
      <c r="BR24" s="344"/>
      <c r="BS24" s="344"/>
      <c r="BT24" s="344"/>
      <c r="BU24" s="345"/>
      <c r="BV24" s="343">
        <v>9151546</v>
      </c>
      <c r="BW24" s="344"/>
      <c r="BX24" s="344"/>
      <c r="BY24" s="344"/>
      <c r="BZ24" s="344"/>
      <c r="CA24" s="344"/>
      <c r="CB24" s="344"/>
      <c r="CC24" s="345"/>
      <c r="CD24" s="21"/>
      <c r="CE24" s="511"/>
      <c r="CF24" s="511"/>
      <c r="CG24" s="511"/>
      <c r="CH24" s="511"/>
      <c r="CI24" s="511"/>
      <c r="CJ24" s="511"/>
      <c r="CK24" s="511"/>
      <c r="CL24" s="511"/>
      <c r="CM24" s="511"/>
      <c r="CN24" s="511"/>
      <c r="CO24" s="511"/>
      <c r="CP24" s="511"/>
      <c r="CQ24" s="511"/>
      <c r="CR24" s="511"/>
      <c r="CS24" s="512"/>
      <c r="CT24" s="349"/>
      <c r="CU24" s="350"/>
      <c r="CV24" s="350"/>
      <c r="CW24" s="350"/>
      <c r="CX24" s="350"/>
      <c r="CY24" s="350"/>
      <c r="CZ24" s="350"/>
      <c r="DA24" s="351"/>
      <c r="DB24" s="349"/>
      <c r="DC24" s="350"/>
      <c r="DD24" s="350"/>
      <c r="DE24" s="350"/>
      <c r="DF24" s="350"/>
      <c r="DG24" s="350"/>
      <c r="DH24" s="350"/>
      <c r="DI24" s="351"/>
    </row>
    <row r="25" spans="1:113" ht="18.75" customHeight="1" x14ac:dyDescent="0.15">
      <c r="A25" s="2"/>
      <c r="B25" s="539"/>
      <c r="C25" s="540"/>
      <c r="D25" s="541"/>
      <c r="E25" s="364" t="s">
        <v>251</v>
      </c>
      <c r="F25" s="336"/>
      <c r="G25" s="336"/>
      <c r="H25" s="336"/>
      <c r="I25" s="336"/>
      <c r="J25" s="336"/>
      <c r="K25" s="337"/>
      <c r="L25" s="365">
        <v>1</v>
      </c>
      <c r="M25" s="366"/>
      <c r="N25" s="366"/>
      <c r="O25" s="366"/>
      <c r="P25" s="392"/>
      <c r="Q25" s="365">
        <v>6020</v>
      </c>
      <c r="R25" s="366"/>
      <c r="S25" s="366"/>
      <c r="T25" s="366"/>
      <c r="U25" s="366"/>
      <c r="V25" s="392"/>
      <c r="W25" s="546"/>
      <c r="X25" s="540"/>
      <c r="Y25" s="541"/>
      <c r="Z25" s="364" t="s">
        <v>252</v>
      </c>
      <c r="AA25" s="336"/>
      <c r="AB25" s="336"/>
      <c r="AC25" s="336"/>
      <c r="AD25" s="336"/>
      <c r="AE25" s="336"/>
      <c r="AF25" s="336"/>
      <c r="AG25" s="337"/>
      <c r="AH25" s="365">
        <v>57</v>
      </c>
      <c r="AI25" s="366"/>
      <c r="AJ25" s="366"/>
      <c r="AK25" s="366"/>
      <c r="AL25" s="392"/>
      <c r="AM25" s="365">
        <v>164502</v>
      </c>
      <c r="AN25" s="366"/>
      <c r="AO25" s="366"/>
      <c r="AP25" s="366"/>
      <c r="AQ25" s="366"/>
      <c r="AR25" s="392"/>
      <c r="AS25" s="365">
        <v>2886</v>
      </c>
      <c r="AT25" s="366"/>
      <c r="AU25" s="366"/>
      <c r="AV25" s="366"/>
      <c r="AW25" s="366"/>
      <c r="AX25" s="367"/>
      <c r="AY25" s="323" t="s">
        <v>36</v>
      </c>
      <c r="AZ25" s="324"/>
      <c r="BA25" s="324"/>
      <c r="BB25" s="324"/>
      <c r="BC25" s="324"/>
      <c r="BD25" s="324"/>
      <c r="BE25" s="324"/>
      <c r="BF25" s="324"/>
      <c r="BG25" s="324"/>
      <c r="BH25" s="324"/>
      <c r="BI25" s="324"/>
      <c r="BJ25" s="324"/>
      <c r="BK25" s="324"/>
      <c r="BL25" s="324"/>
      <c r="BM25" s="325"/>
      <c r="BN25" s="326">
        <v>2231910</v>
      </c>
      <c r="BO25" s="327"/>
      <c r="BP25" s="327"/>
      <c r="BQ25" s="327"/>
      <c r="BR25" s="327"/>
      <c r="BS25" s="327"/>
      <c r="BT25" s="327"/>
      <c r="BU25" s="328"/>
      <c r="BV25" s="326">
        <v>2600763</v>
      </c>
      <c r="BW25" s="327"/>
      <c r="BX25" s="327"/>
      <c r="BY25" s="327"/>
      <c r="BZ25" s="327"/>
      <c r="CA25" s="327"/>
      <c r="CB25" s="327"/>
      <c r="CC25" s="328"/>
      <c r="CD25" s="21"/>
      <c r="CE25" s="511"/>
      <c r="CF25" s="511"/>
      <c r="CG25" s="511"/>
      <c r="CH25" s="511"/>
      <c r="CI25" s="511"/>
      <c r="CJ25" s="511"/>
      <c r="CK25" s="511"/>
      <c r="CL25" s="511"/>
      <c r="CM25" s="511"/>
      <c r="CN25" s="511"/>
      <c r="CO25" s="511"/>
      <c r="CP25" s="511"/>
      <c r="CQ25" s="511"/>
      <c r="CR25" s="511"/>
      <c r="CS25" s="512"/>
      <c r="CT25" s="349"/>
      <c r="CU25" s="350"/>
      <c r="CV25" s="350"/>
      <c r="CW25" s="350"/>
      <c r="CX25" s="350"/>
      <c r="CY25" s="350"/>
      <c r="CZ25" s="350"/>
      <c r="DA25" s="351"/>
      <c r="DB25" s="349"/>
      <c r="DC25" s="350"/>
      <c r="DD25" s="350"/>
      <c r="DE25" s="350"/>
      <c r="DF25" s="350"/>
      <c r="DG25" s="350"/>
      <c r="DH25" s="350"/>
      <c r="DI25" s="351"/>
    </row>
    <row r="26" spans="1:113" ht="18.75" customHeight="1" x14ac:dyDescent="0.15">
      <c r="A26" s="2"/>
      <c r="B26" s="539"/>
      <c r="C26" s="540"/>
      <c r="D26" s="541"/>
      <c r="E26" s="364" t="s">
        <v>253</v>
      </c>
      <c r="F26" s="336"/>
      <c r="G26" s="336"/>
      <c r="H26" s="336"/>
      <c r="I26" s="336"/>
      <c r="J26" s="336"/>
      <c r="K26" s="337"/>
      <c r="L26" s="365">
        <v>1</v>
      </c>
      <c r="M26" s="366"/>
      <c r="N26" s="366"/>
      <c r="O26" s="366"/>
      <c r="P26" s="392"/>
      <c r="Q26" s="365">
        <v>5710</v>
      </c>
      <c r="R26" s="366"/>
      <c r="S26" s="366"/>
      <c r="T26" s="366"/>
      <c r="U26" s="366"/>
      <c r="V26" s="392"/>
      <c r="W26" s="546"/>
      <c r="X26" s="540"/>
      <c r="Y26" s="541"/>
      <c r="Z26" s="364" t="s">
        <v>254</v>
      </c>
      <c r="AA26" s="444"/>
      <c r="AB26" s="444"/>
      <c r="AC26" s="444"/>
      <c r="AD26" s="444"/>
      <c r="AE26" s="444"/>
      <c r="AF26" s="444"/>
      <c r="AG26" s="445"/>
      <c r="AH26" s="365">
        <v>1</v>
      </c>
      <c r="AI26" s="366"/>
      <c r="AJ26" s="366"/>
      <c r="AK26" s="366"/>
      <c r="AL26" s="392"/>
      <c r="AM26" s="365" t="s">
        <v>257</v>
      </c>
      <c r="AN26" s="366"/>
      <c r="AO26" s="366"/>
      <c r="AP26" s="366"/>
      <c r="AQ26" s="366"/>
      <c r="AR26" s="392"/>
      <c r="AS26" s="365" t="s">
        <v>257</v>
      </c>
      <c r="AT26" s="366"/>
      <c r="AU26" s="366"/>
      <c r="AV26" s="366"/>
      <c r="AW26" s="366"/>
      <c r="AX26" s="367"/>
      <c r="AY26" s="346" t="s">
        <v>258</v>
      </c>
      <c r="AZ26" s="347"/>
      <c r="BA26" s="347"/>
      <c r="BB26" s="347"/>
      <c r="BC26" s="347"/>
      <c r="BD26" s="347"/>
      <c r="BE26" s="347"/>
      <c r="BF26" s="347"/>
      <c r="BG26" s="347"/>
      <c r="BH26" s="347"/>
      <c r="BI26" s="347"/>
      <c r="BJ26" s="347"/>
      <c r="BK26" s="347"/>
      <c r="BL26" s="347"/>
      <c r="BM26" s="348"/>
      <c r="BN26" s="343" t="s">
        <v>199</v>
      </c>
      <c r="BO26" s="344"/>
      <c r="BP26" s="344"/>
      <c r="BQ26" s="344"/>
      <c r="BR26" s="344"/>
      <c r="BS26" s="344"/>
      <c r="BT26" s="344"/>
      <c r="BU26" s="345"/>
      <c r="BV26" s="343" t="s">
        <v>199</v>
      </c>
      <c r="BW26" s="344"/>
      <c r="BX26" s="344"/>
      <c r="BY26" s="344"/>
      <c r="BZ26" s="344"/>
      <c r="CA26" s="344"/>
      <c r="CB26" s="344"/>
      <c r="CC26" s="345"/>
      <c r="CD26" s="21"/>
      <c r="CE26" s="511"/>
      <c r="CF26" s="511"/>
      <c r="CG26" s="511"/>
      <c r="CH26" s="511"/>
      <c r="CI26" s="511"/>
      <c r="CJ26" s="511"/>
      <c r="CK26" s="511"/>
      <c r="CL26" s="511"/>
      <c r="CM26" s="511"/>
      <c r="CN26" s="511"/>
      <c r="CO26" s="511"/>
      <c r="CP26" s="511"/>
      <c r="CQ26" s="511"/>
      <c r="CR26" s="511"/>
      <c r="CS26" s="512"/>
      <c r="CT26" s="349"/>
      <c r="CU26" s="350"/>
      <c r="CV26" s="350"/>
      <c r="CW26" s="350"/>
      <c r="CX26" s="350"/>
      <c r="CY26" s="350"/>
      <c r="CZ26" s="350"/>
      <c r="DA26" s="351"/>
      <c r="DB26" s="349"/>
      <c r="DC26" s="350"/>
      <c r="DD26" s="350"/>
      <c r="DE26" s="350"/>
      <c r="DF26" s="350"/>
      <c r="DG26" s="350"/>
      <c r="DH26" s="350"/>
      <c r="DI26" s="351"/>
    </row>
    <row r="27" spans="1:113" ht="18.75" customHeight="1" x14ac:dyDescent="0.15">
      <c r="A27" s="2"/>
      <c r="B27" s="539"/>
      <c r="C27" s="540"/>
      <c r="D27" s="541"/>
      <c r="E27" s="364" t="s">
        <v>259</v>
      </c>
      <c r="F27" s="336"/>
      <c r="G27" s="336"/>
      <c r="H27" s="336"/>
      <c r="I27" s="336"/>
      <c r="J27" s="336"/>
      <c r="K27" s="337"/>
      <c r="L27" s="365">
        <v>1</v>
      </c>
      <c r="M27" s="366"/>
      <c r="N27" s="366"/>
      <c r="O27" s="366"/>
      <c r="P27" s="392"/>
      <c r="Q27" s="365">
        <v>2930</v>
      </c>
      <c r="R27" s="366"/>
      <c r="S27" s="366"/>
      <c r="T27" s="366"/>
      <c r="U27" s="366"/>
      <c r="V27" s="392"/>
      <c r="W27" s="546"/>
      <c r="X27" s="540"/>
      <c r="Y27" s="541"/>
      <c r="Z27" s="364" t="s">
        <v>261</v>
      </c>
      <c r="AA27" s="336"/>
      <c r="AB27" s="336"/>
      <c r="AC27" s="336"/>
      <c r="AD27" s="336"/>
      <c r="AE27" s="336"/>
      <c r="AF27" s="336"/>
      <c r="AG27" s="337"/>
      <c r="AH27" s="365">
        <v>3</v>
      </c>
      <c r="AI27" s="366"/>
      <c r="AJ27" s="366"/>
      <c r="AK27" s="366"/>
      <c r="AL27" s="392"/>
      <c r="AM27" s="365">
        <v>12057</v>
      </c>
      <c r="AN27" s="366"/>
      <c r="AO27" s="366"/>
      <c r="AP27" s="366"/>
      <c r="AQ27" s="366"/>
      <c r="AR27" s="392"/>
      <c r="AS27" s="365">
        <v>4019</v>
      </c>
      <c r="AT27" s="366"/>
      <c r="AU27" s="366"/>
      <c r="AV27" s="366"/>
      <c r="AW27" s="366"/>
      <c r="AX27" s="367"/>
      <c r="AY27" s="400" t="s">
        <v>263</v>
      </c>
      <c r="AZ27" s="401"/>
      <c r="BA27" s="401"/>
      <c r="BB27" s="401"/>
      <c r="BC27" s="401"/>
      <c r="BD27" s="401"/>
      <c r="BE27" s="401"/>
      <c r="BF27" s="401"/>
      <c r="BG27" s="401"/>
      <c r="BH27" s="401"/>
      <c r="BI27" s="401"/>
      <c r="BJ27" s="401"/>
      <c r="BK27" s="401"/>
      <c r="BL27" s="401"/>
      <c r="BM27" s="402"/>
      <c r="BN27" s="441" t="s">
        <v>199</v>
      </c>
      <c r="BO27" s="442"/>
      <c r="BP27" s="442"/>
      <c r="BQ27" s="442"/>
      <c r="BR27" s="442"/>
      <c r="BS27" s="442"/>
      <c r="BT27" s="442"/>
      <c r="BU27" s="443"/>
      <c r="BV27" s="441" t="s">
        <v>199</v>
      </c>
      <c r="BW27" s="442"/>
      <c r="BX27" s="442"/>
      <c r="BY27" s="442"/>
      <c r="BZ27" s="442"/>
      <c r="CA27" s="442"/>
      <c r="CB27" s="442"/>
      <c r="CC27" s="443"/>
      <c r="CD27" s="17"/>
      <c r="CE27" s="511"/>
      <c r="CF27" s="511"/>
      <c r="CG27" s="511"/>
      <c r="CH27" s="511"/>
      <c r="CI27" s="511"/>
      <c r="CJ27" s="511"/>
      <c r="CK27" s="511"/>
      <c r="CL27" s="511"/>
      <c r="CM27" s="511"/>
      <c r="CN27" s="511"/>
      <c r="CO27" s="511"/>
      <c r="CP27" s="511"/>
      <c r="CQ27" s="511"/>
      <c r="CR27" s="511"/>
      <c r="CS27" s="512"/>
      <c r="CT27" s="349"/>
      <c r="CU27" s="350"/>
      <c r="CV27" s="350"/>
      <c r="CW27" s="350"/>
      <c r="CX27" s="350"/>
      <c r="CY27" s="350"/>
      <c r="CZ27" s="350"/>
      <c r="DA27" s="351"/>
      <c r="DB27" s="349"/>
      <c r="DC27" s="350"/>
      <c r="DD27" s="350"/>
      <c r="DE27" s="350"/>
      <c r="DF27" s="350"/>
      <c r="DG27" s="350"/>
      <c r="DH27" s="350"/>
      <c r="DI27" s="351"/>
    </row>
    <row r="28" spans="1:113" ht="18.75" customHeight="1" x14ac:dyDescent="0.15">
      <c r="A28" s="2"/>
      <c r="B28" s="539"/>
      <c r="C28" s="540"/>
      <c r="D28" s="541"/>
      <c r="E28" s="364" t="s">
        <v>264</v>
      </c>
      <c r="F28" s="336"/>
      <c r="G28" s="336"/>
      <c r="H28" s="336"/>
      <c r="I28" s="336"/>
      <c r="J28" s="336"/>
      <c r="K28" s="337"/>
      <c r="L28" s="365">
        <v>1</v>
      </c>
      <c r="M28" s="366"/>
      <c r="N28" s="366"/>
      <c r="O28" s="366"/>
      <c r="P28" s="392"/>
      <c r="Q28" s="365">
        <v>2460</v>
      </c>
      <c r="R28" s="366"/>
      <c r="S28" s="366"/>
      <c r="T28" s="366"/>
      <c r="U28" s="366"/>
      <c r="V28" s="392"/>
      <c r="W28" s="546"/>
      <c r="X28" s="540"/>
      <c r="Y28" s="541"/>
      <c r="Z28" s="364" t="s">
        <v>37</v>
      </c>
      <c r="AA28" s="336"/>
      <c r="AB28" s="336"/>
      <c r="AC28" s="336"/>
      <c r="AD28" s="336"/>
      <c r="AE28" s="336"/>
      <c r="AF28" s="336"/>
      <c r="AG28" s="337"/>
      <c r="AH28" s="365" t="s">
        <v>199</v>
      </c>
      <c r="AI28" s="366"/>
      <c r="AJ28" s="366"/>
      <c r="AK28" s="366"/>
      <c r="AL28" s="392"/>
      <c r="AM28" s="365" t="s">
        <v>199</v>
      </c>
      <c r="AN28" s="366"/>
      <c r="AO28" s="366"/>
      <c r="AP28" s="366"/>
      <c r="AQ28" s="366"/>
      <c r="AR28" s="392"/>
      <c r="AS28" s="365" t="s">
        <v>199</v>
      </c>
      <c r="AT28" s="366"/>
      <c r="AU28" s="366"/>
      <c r="AV28" s="366"/>
      <c r="AW28" s="366"/>
      <c r="AX28" s="367"/>
      <c r="AY28" s="527" t="s">
        <v>267</v>
      </c>
      <c r="AZ28" s="528"/>
      <c r="BA28" s="528"/>
      <c r="BB28" s="529"/>
      <c r="BC28" s="323" t="s">
        <v>101</v>
      </c>
      <c r="BD28" s="324"/>
      <c r="BE28" s="324"/>
      <c r="BF28" s="324"/>
      <c r="BG28" s="324"/>
      <c r="BH28" s="324"/>
      <c r="BI28" s="324"/>
      <c r="BJ28" s="324"/>
      <c r="BK28" s="324"/>
      <c r="BL28" s="324"/>
      <c r="BM28" s="325"/>
      <c r="BN28" s="326">
        <v>1490857</v>
      </c>
      <c r="BO28" s="327"/>
      <c r="BP28" s="327"/>
      <c r="BQ28" s="327"/>
      <c r="BR28" s="327"/>
      <c r="BS28" s="327"/>
      <c r="BT28" s="327"/>
      <c r="BU28" s="328"/>
      <c r="BV28" s="326">
        <v>1379884</v>
      </c>
      <c r="BW28" s="327"/>
      <c r="BX28" s="327"/>
      <c r="BY28" s="327"/>
      <c r="BZ28" s="327"/>
      <c r="CA28" s="327"/>
      <c r="CB28" s="327"/>
      <c r="CC28" s="328"/>
      <c r="CD28" s="21"/>
      <c r="CE28" s="511"/>
      <c r="CF28" s="511"/>
      <c r="CG28" s="511"/>
      <c r="CH28" s="511"/>
      <c r="CI28" s="511"/>
      <c r="CJ28" s="511"/>
      <c r="CK28" s="511"/>
      <c r="CL28" s="511"/>
      <c r="CM28" s="511"/>
      <c r="CN28" s="511"/>
      <c r="CO28" s="511"/>
      <c r="CP28" s="511"/>
      <c r="CQ28" s="511"/>
      <c r="CR28" s="511"/>
      <c r="CS28" s="512"/>
      <c r="CT28" s="349"/>
      <c r="CU28" s="350"/>
      <c r="CV28" s="350"/>
      <c r="CW28" s="350"/>
      <c r="CX28" s="350"/>
      <c r="CY28" s="350"/>
      <c r="CZ28" s="350"/>
      <c r="DA28" s="351"/>
      <c r="DB28" s="349"/>
      <c r="DC28" s="350"/>
      <c r="DD28" s="350"/>
      <c r="DE28" s="350"/>
      <c r="DF28" s="350"/>
      <c r="DG28" s="350"/>
      <c r="DH28" s="350"/>
      <c r="DI28" s="351"/>
    </row>
    <row r="29" spans="1:113" ht="18.75" customHeight="1" x14ac:dyDescent="0.15">
      <c r="A29" s="2"/>
      <c r="B29" s="539"/>
      <c r="C29" s="540"/>
      <c r="D29" s="541"/>
      <c r="E29" s="364" t="s">
        <v>268</v>
      </c>
      <c r="F29" s="336"/>
      <c r="G29" s="336"/>
      <c r="H29" s="336"/>
      <c r="I29" s="336"/>
      <c r="J29" s="336"/>
      <c r="K29" s="337"/>
      <c r="L29" s="365">
        <v>10</v>
      </c>
      <c r="M29" s="366"/>
      <c r="N29" s="366"/>
      <c r="O29" s="366"/>
      <c r="P29" s="392"/>
      <c r="Q29" s="365">
        <v>2210</v>
      </c>
      <c r="R29" s="366"/>
      <c r="S29" s="366"/>
      <c r="T29" s="366"/>
      <c r="U29" s="366"/>
      <c r="V29" s="392"/>
      <c r="W29" s="547"/>
      <c r="X29" s="548"/>
      <c r="Y29" s="549"/>
      <c r="Z29" s="364" t="s">
        <v>270</v>
      </c>
      <c r="AA29" s="336"/>
      <c r="AB29" s="336"/>
      <c r="AC29" s="336"/>
      <c r="AD29" s="336"/>
      <c r="AE29" s="336"/>
      <c r="AF29" s="336"/>
      <c r="AG29" s="337"/>
      <c r="AH29" s="365">
        <v>253</v>
      </c>
      <c r="AI29" s="366"/>
      <c r="AJ29" s="366"/>
      <c r="AK29" s="366"/>
      <c r="AL29" s="392"/>
      <c r="AM29" s="365">
        <v>833057</v>
      </c>
      <c r="AN29" s="366"/>
      <c r="AO29" s="366"/>
      <c r="AP29" s="366"/>
      <c r="AQ29" s="366"/>
      <c r="AR29" s="392"/>
      <c r="AS29" s="365">
        <v>3293</v>
      </c>
      <c r="AT29" s="366"/>
      <c r="AU29" s="366"/>
      <c r="AV29" s="366"/>
      <c r="AW29" s="366"/>
      <c r="AX29" s="367"/>
      <c r="AY29" s="530"/>
      <c r="AZ29" s="531"/>
      <c r="BA29" s="531"/>
      <c r="BB29" s="532"/>
      <c r="BC29" s="340" t="s">
        <v>271</v>
      </c>
      <c r="BD29" s="341"/>
      <c r="BE29" s="341"/>
      <c r="BF29" s="341"/>
      <c r="BG29" s="341"/>
      <c r="BH29" s="341"/>
      <c r="BI29" s="341"/>
      <c r="BJ29" s="341"/>
      <c r="BK29" s="341"/>
      <c r="BL29" s="341"/>
      <c r="BM29" s="342"/>
      <c r="BN29" s="343">
        <v>274661</v>
      </c>
      <c r="BO29" s="344"/>
      <c r="BP29" s="344"/>
      <c r="BQ29" s="344"/>
      <c r="BR29" s="344"/>
      <c r="BS29" s="344"/>
      <c r="BT29" s="344"/>
      <c r="BU29" s="345"/>
      <c r="BV29" s="343">
        <v>233495</v>
      </c>
      <c r="BW29" s="344"/>
      <c r="BX29" s="344"/>
      <c r="BY29" s="344"/>
      <c r="BZ29" s="344"/>
      <c r="CA29" s="344"/>
      <c r="CB29" s="344"/>
      <c r="CC29" s="345"/>
      <c r="CD29" s="17"/>
      <c r="CE29" s="511"/>
      <c r="CF29" s="511"/>
      <c r="CG29" s="511"/>
      <c r="CH29" s="511"/>
      <c r="CI29" s="511"/>
      <c r="CJ29" s="511"/>
      <c r="CK29" s="511"/>
      <c r="CL29" s="511"/>
      <c r="CM29" s="511"/>
      <c r="CN29" s="511"/>
      <c r="CO29" s="511"/>
      <c r="CP29" s="511"/>
      <c r="CQ29" s="511"/>
      <c r="CR29" s="511"/>
      <c r="CS29" s="512"/>
      <c r="CT29" s="349"/>
      <c r="CU29" s="350"/>
      <c r="CV29" s="350"/>
      <c r="CW29" s="350"/>
      <c r="CX29" s="350"/>
      <c r="CY29" s="350"/>
      <c r="CZ29" s="350"/>
      <c r="DA29" s="351"/>
      <c r="DB29" s="349"/>
      <c r="DC29" s="350"/>
      <c r="DD29" s="350"/>
      <c r="DE29" s="350"/>
      <c r="DF29" s="350"/>
      <c r="DG29" s="350"/>
      <c r="DH29" s="350"/>
      <c r="DI29" s="351"/>
    </row>
    <row r="30" spans="1:113" ht="18.75" customHeight="1" x14ac:dyDescent="0.15">
      <c r="A30" s="2"/>
      <c r="B30" s="542"/>
      <c r="C30" s="543"/>
      <c r="D30" s="544"/>
      <c r="E30" s="368"/>
      <c r="F30" s="369"/>
      <c r="G30" s="369"/>
      <c r="H30" s="369"/>
      <c r="I30" s="369"/>
      <c r="J30" s="369"/>
      <c r="K30" s="370"/>
      <c r="L30" s="446"/>
      <c r="M30" s="447"/>
      <c r="N30" s="447"/>
      <c r="O30" s="447"/>
      <c r="P30" s="448"/>
      <c r="Q30" s="446"/>
      <c r="R30" s="447"/>
      <c r="S30" s="447"/>
      <c r="T30" s="447"/>
      <c r="U30" s="447"/>
      <c r="V30" s="448"/>
      <c r="W30" s="449" t="s">
        <v>273</v>
      </c>
      <c r="X30" s="450"/>
      <c r="Y30" s="450"/>
      <c r="Z30" s="450"/>
      <c r="AA30" s="450"/>
      <c r="AB30" s="450"/>
      <c r="AC30" s="450"/>
      <c r="AD30" s="450"/>
      <c r="AE30" s="450"/>
      <c r="AF30" s="450"/>
      <c r="AG30" s="451"/>
      <c r="AH30" s="420">
        <v>97.4</v>
      </c>
      <c r="AI30" s="421"/>
      <c r="AJ30" s="421"/>
      <c r="AK30" s="421"/>
      <c r="AL30" s="421"/>
      <c r="AM30" s="421"/>
      <c r="AN30" s="421"/>
      <c r="AO30" s="421"/>
      <c r="AP30" s="421"/>
      <c r="AQ30" s="421"/>
      <c r="AR30" s="421"/>
      <c r="AS30" s="421"/>
      <c r="AT30" s="421"/>
      <c r="AU30" s="421"/>
      <c r="AV30" s="421"/>
      <c r="AW30" s="421"/>
      <c r="AX30" s="423"/>
      <c r="AY30" s="533"/>
      <c r="AZ30" s="534"/>
      <c r="BA30" s="534"/>
      <c r="BB30" s="535"/>
      <c r="BC30" s="438" t="s">
        <v>68</v>
      </c>
      <c r="BD30" s="439"/>
      <c r="BE30" s="439"/>
      <c r="BF30" s="439"/>
      <c r="BG30" s="439"/>
      <c r="BH30" s="439"/>
      <c r="BI30" s="439"/>
      <c r="BJ30" s="439"/>
      <c r="BK30" s="439"/>
      <c r="BL30" s="439"/>
      <c r="BM30" s="440"/>
      <c r="BN30" s="441">
        <v>2013605</v>
      </c>
      <c r="BO30" s="442"/>
      <c r="BP30" s="442"/>
      <c r="BQ30" s="442"/>
      <c r="BR30" s="442"/>
      <c r="BS30" s="442"/>
      <c r="BT30" s="442"/>
      <c r="BU30" s="443"/>
      <c r="BV30" s="441">
        <v>1772804</v>
      </c>
      <c r="BW30" s="442"/>
      <c r="BX30" s="442"/>
      <c r="BY30" s="442"/>
      <c r="BZ30" s="442"/>
      <c r="CA30" s="442"/>
      <c r="CB30" s="442"/>
      <c r="CC30" s="443"/>
      <c r="CD30" s="18"/>
      <c r="CE30" s="24"/>
      <c r="CF30" s="24"/>
      <c r="CG30" s="24"/>
      <c r="CH30" s="24"/>
      <c r="CI30" s="24"/>
      <c r="CJ30" s="24"/>
      <c r="CK30" s="24"/>
      <c r="CL30" s="24"/>
      <c r="CM30" s="24"/>
      <c r="CN30" s="24"/>
      <c r="CO30" s="24"/>
      <c r="CP30" s="24"/>
      <c r="CQ30" s="24"/>
      <c r="CR30" s="24"/>
      <c r="CS30" s="26"/>
      <c r="CT30" s="29"/>
      <c r="CU30" s="32"/>
      <c r="CV30" s="32"/>
      <c r="CW30" s="32"/>
      <c r="CX30" s="32"/>
      <c r="CY30" s="32"/>
      <c r="CZ30" s="32"/>
      <c r="DA30" s="35"/>
      <c r="DB30" s="29"/>
      <c r="DC30" s="32"/>
      <c r="DD30" s="32"/>
      <c r="DE30" s="32"/>
      <c r="DF30" s="32"/>
      <c r="DG30" s="32"/>
      <c r="DH30" s="32"/>
      <c r="DI30" s="35"/>
    </row>
    <row r="31" spans="1:113" ht="13.5" customHeight="1" x14ac:dyDescent="0.15">
      <c r="A31" s="2"/>
      <c r="B31" s="4"/>
      <c r="DI31" s="36"/>
    </row>
    <row r="32" spans="1:113" ht="13.5" customHeight="1" x14ac:dyDescent="0.15">
      <c r="A32" s="2"/>
      <c r="B32" s="5"/>
      <c r="C32" s="452" t="s">
        <v>186</v>
      </c>
      <c r="D32" s="452"/>
      <c r="E32" s="452"/>
      <c r="F32" s="452"/>
      <c r="G32" s="452"/>
      <c r="H32" s="452"/>
      <c r="I32" s="452"/>
      <c r="J32" s="452"/>
      <c r="K32" s="452"/>
      <c r="L32" s="452"/>
      <c r="M32" s="452"/>
      <c r="N32" s="452"/>
      <c r="O32" s="452"/>
      <c r="P32" s="452"/>
      <c r="Q32" s="452"/>
      <c r="R32" s="452"/>
      <c r="S32" s="452"/>
      <c r="U32" s="347" t="s">
        <v>91</v>
      </c>
      <c r="V32" s="347"/>
      <c r="W32" s="347"/>
      <c r="X32" s="347"/>
      <c r="Y32" s="347"/>
      <c r="Z32" s="347"/>
      <c r="AA32" s="347"/>
      <c r="AB32" s="347"/>
      <c r="AC32" s="347"/>
      <c r="AD32" s="347"/>
      <c r="AE32" s="347"/>
      <c r="AF32" s="347"/>
      <c r="AG32" s="347"/>
      <c r="AH32" s="347"/>
      <c r="AI32" s="347"/>
      <c r="AJ32" s="347"/>
      <c r="AK32" s="347"/>
      <c r="AM32" s="347" t="s">
        <v>275</v>
      </c>
      <c r="AN32" s="347"/>
      <c r="AO32" s="347"/>
      <c r="AP32" s="347"/>
      <c r="AQ32" s="347"/>
      <c r="AR32" s="347"/>
      <c r="AS32" s="347"/>
      <c r="AT32" s="347"/>
      <c r="AU32" s="347"/>
      <c r="AV32" s="347"/>
      <c r="AW32" s="347"/>
      <c r="AX32" s="347"/>
      <c r="AY32" s="347"/>
      <c r="AZ32" s="347"/>
      <c r="BA32" s="347"/>
      <c r="BB32" s="347"/>
      <c r="BC32" s="347"/>
      <c r="BE32" s="347" t="s">
        <v>276</v>
      </c>
      <c r="BF32" s="347"/>
      <c r="BG32" s="347"/>
      <c r="BH32" s="347"/>
      <c r="BI32" s="347"/>
      <c r="BJ32" s="347"/>
      <c r="BK32" s="347"/>
      <c r="BL32" s="347"/>
      <c r="BM32" s="347"/>
      <c r="BN32" s="347"/>
      <c r="BO32" s="347"/>
      <c r="BP32" s="347"/>
      <c r="BQ32" s="347"/>
      <c r="BR32" s="347"/>
      <c r="BS32" s="347"/>
      <c r="BT32" s="347"/>
      <c r="BU32" s="347"/>
      <c r="BW32" s="347" t="s">
        <v>279</v>
      </c>
      <c r="BX32" s="347"/>
      <c r="BY32" s="347"/>
      <c r="BZ32" s="347"/>
      <c r="CA32" s="347"/>
      <c r="CB32" s="347"/>
      <c r="CC32" s="347"/>
      <c r="CD32" s="347"/>
      <c r="CE32" s="347"/>
      <c r="CF32" s="347"/>
      <c r="CG32" s="347"/>
      <c r="CH32" s="347"/>
      <c r="CI32" s="347"/>
      <c r="CJ32" s="347"/>
      <c r="CK32" s="347"/>
      <c r="CL32" s="347"/>
      <c r="CM32" s="347"/>
      <c r="CO32" s="347" t="s">
        <v>280</v>
      </c>
      <c r="CP32" s="347"/>
      <c r="CQ32" s="347"/>
      <c r="CR32" s="347"/>
      <c r="CS32" s="347"/>
      <c r="CT32" s="347"/>
      <c r="CU32" s="347"/>
      <c r="CV32" s="347"/>
      <c r="CW32" s="347"/>
      <c r="CX32" s="347"/>
      <c r="CY32" s="347"/>
      <c r="CZ32" s="347"/>
      <c r="DA32" s="347"/>
      <c r="DB32" s="347"/>
      <c r="DC32" s="347"/>
      <c r="DD32" s="347"/>
      <c r="DE32" s="347"/>
      <c r="DI32" s="36"/>
    </row>
    <row r="33" spans="1:113" ht="13.5" customHeight="1" x14ac:dyDescent="0.15">
      <c r="A33" s="2"/>
      <c r="B33" s="5"/>
      <c r="C33" s="453" t="s">
        <v>118</v>
      </c>
      <c r="D33" s="453"/>
      <c r="E33" s="454" t="s">
        <v>281</v>
      </c>
      <c r="F33" s="454"/>
      <c r="G33" s="454"/>
      <c r="H33" s="454"/>
      <c r="I33" s="454"/>
      <c r="J33" s="454"/>
      <c r="K33" s="454"/>
      <c r="L33" s="454"/>
      <c r="M33" s="454"/>
      <c r="N33" s="454"/>
      <c r="O33" s="454"/>
      <c r="P33" s="454"/>
      <c r="Q33" s="454"/>
      <c r="R33" s="454"/>
      <c r="S33" s="454"/>
      <c r="T33" s="12"/>
      <c r="U33" s="453" t="s">
        <v>118</v>
      </c>
      <c r="V33" s="453"/>
      <c r="W33" s="454" t="s">
        <v>281</v>
      </c>
      <c r="X33" s="454"/>
      <c r="Y33" s="454"/>
      <c r="Z33" s="454"/>
      <c r="AA33" s="454"/>
      <c r="AB33" s="454"/>
      <c r="AC33" s="454"/>
      <c r="AD33" s="454"/>
      <c r="AE33" s="454"/>
      <c r="AF33" s="454"/>
      <c r="AG33" s="454"/>
      <c r="AH33" s="454"/>
      <c r="AI33" s="454"/>
      <c r="AJ33" s="454"/>
      <c r="AK33" s="454"/>
      <c r="AL33" s="12"/>
      <c r="AM33" s="453" t="s">
        <v>118</v>
      </c>
      <c r="AN33" s="453"/>
      <c r="AO33" s="454" t="s">
        <v>281</v>
      </c>
      <c r="AP33" s="454"/>
      <c r="AQ33" s="454"/>
      <c r="AR33" s="454"/>
      <c r="AS33" s="454"/>
      <c r="AT33" s="454"/>
      <c r="AU33" s="454"/>
      <c r="AV33" s="454"/>
      <c r="AW33" s="454"/>
      <c r="AX33" s="454"/>
      <c r="AY33" s="454"/>
      <c r="AZ33" s="454"/>
      <c r="BA33" s="454"/>
      <c r="BB33" s="454"/>
      <c r="BC33" s="454"/>
      <c r="BD33" s="8"/>
      <c r="BE33" s="454" t="s">
        <v>283</v>
      </c>
      <c r="BF33" s="454"/>
      <c r="BG33" s="454" t="s">
        <v>167</v>
      </c>
      <c r="BH33" s="454"/>
      <c r="BI33" s="454"/>
      <c r="BJ33" s="454"/>
      <c r="BK33" s="454"/>
      <c r="BL33" s="454"/>
      <c r="BM33" s="454"/>
      <c r="BN33" s="454"/>
      <c r="BO33" s="454"/>
      <c r="BP33" s="454"/>
      <c r="BQ33" s="454"/>
      <c r="BR33" s="454"/>
      <c r="BS33" s="454"/>
      <c r="BT33" s="454"/>
      <c r="BU33" s="454"/>
      <c r="BV33" s="8"/>
      <c r="BW33" s="453" t="s">
        <v>283</v>
      </c>
      <c r="BX33" s="453"/>
      <c r="BY33" s="454" t="s">
        <v>108</v>
      </c>
      <c r="BZ33" s="454"/>
      <c r="CA33" s="454"/>
      <c r="CB33" s="454"/>
      <c r="CC33" s="454"/>
      <c r="CD33" s="454"/>
      <c r="CE33" s="454"/>
      <c r="CF33" s="454"/>
      <c r="CG33" s="454"/>
      <c r="CH33" s="454"/>
      <c r="CI33" s="454"/>
      <c r="CJ33" s="454"/>
      <c r="CK33" s="454"/>
      <c r="CL33" s="454"/>
      <c r="CM33" s="454"/>
      <c r="CN33" s="12"/>
      <c r="CO33" s="453" t="s">
        <v>118</v>
      </c>
      <c r="CP33" s="453"/>
      <c r="CQ33" s="454" t="s">
        <v>284</v>
      </c>
      <c r="CR33" s="454"/>
      <c r="CS33" s="454"/>
      <c r="CT33" s="454"/>
      <c r="CU33" s="454"/>
      <c r="CV33" s="454"/>
      <c r="CW33" s="454"/>
      <c r="CX33" s="454"/>
      <c r="CY33" s="454"/>
      <c r="CZ33" s="454"/>
      <c r="DA33" s="454"/>
      <c r="DB33" s="454"/>
      <c r="DC33" s="454"/>
      <c r="DD33" s="454"/>
      <c r="DE33" s="454"/>
      <c r="DF33" s="12"/>
      <c r="DG33" s="455" t="s">
        <v>79</v>
      </c>
      <c r="DH33" s="455"/>
      <c r="DI33" s="19"/>
    </row>
    <row r="34" spans="1:113" ht="32.25" customHeight="1" x14ac:dyDescent="0.15">
      <c r="A34" s="2"/>
      <c r="B34" s="5"/>
      <c r="C34" s="456">
        <f>IF(E34="","",1)</f>
        <v>1</v>
      </c>
      <c r="D34" s="456"/>
      <c r="E34" s="457" t="str">
        <f>IF('各会計、関係団体の財政状況及び健全化判断比率'!B7="","",'各会計、関係団体の財政状況及び健全化判断比率'!B7)</f>
        <v>一般会計</v>
      </c>
      <c r="F34" s="457"/>
      <c r="G34" s="457"/>
      <c r="H34" s="457"/>
      <c r="I34" s="457"/>
      <c r="J34" s="457"/>
      <c r="K34" s="457"/>
      <c r="L34" s="457"/>
      <c r="M34" s="457"/>
      <c r="N34" s="457"/>
      <c r="O34" s="457"/>
      <c r="P34" s="457"/>
      <c r="Q34" s="457"/>
      <c r="R34" s="457"/>
      <c r="S34" s="457"/>
      <c r="T34" s="2"/>
      <c r="U34" s="456">
        <f>IF(W34="","",MAX(C34:D43)+1)</f>
        <v>2</v>
      </c>
      <c r="V34" s="456"/>
      <c r="W34" s="457" t="str">
        <f>IF('各会計、関係団体の財政状況及び健全化判断比率'!B28="","",'各会計、関係団体の財政状況及び健全化判断比率'!B28)</f>
        <v>国民健康保険特別会計</v>
      </c>
      <c r="X34" s="457"/>
      <c r="Y34" s="457"/>
      <c r="Z34" s="457"/>
      <c r="AA34" s="457"/>
      <c r="AB34" s="457"/>
      <c r="AC34" s="457"/>
      <c r="AD34" s="457"/>
      <c r="AE34" s="457"/>
      <c r="AF34" s="457"/>
      <c r="AG34" s="457"/>
      <c r="AH34" s="457"/>
      <c r="AI34" s="457"/>
      <c r="AJ34" s="457"/>
      <c r="AK34" s="457"/>
      <c r="AL34" s="2"/>
      <c r="AM34" s="456" t="str">
        <f>IF(AO34="","",MAX(C34:D43,U34:V43)+1)</f>
        <v/>
      </c>
      <c r="AN34" s="456"/>
      <c r="AO34" s="457"/>
      <c r="AP34" s="457"/>
      <c r="AQ34" s="457"/>
      <c r="AR34" s="457"/>
      <c r="AS34" s="457"/>
      <c r="AT34" s="457"/>
      <c r="AU34" s="457"/>
      <c r="AV34" s="457"/>
      <c r="AW34" s="457"/>
      <c r="AX34" s="457"/>
      <c r="AY34" s="457"/>
      <c r="AZ34" s="457"/>
      <c r="BA34" s="457"/>
      <c r="BB34" s="457"/>
      <c r="BC34" s="457"/>
      <c r="BD34" s="2"/>
      <c r="BE34" s="456">
        <f>IF(BG34="","",MAX(C34:D43,U34:V43,AM34:AN43)+1)</f>
        <v>6</v>
      </c>
      <c r="BF34" s="456"/>
      <c r="BG34" s="457" t="str">
        <f>IF('各会計、関係団体の財政状況及び健全化判断比率'!B32="","",'各会計、関係団体の財政状況及び健全化判断比率'!B32)</f>
        <v>電気事業特別会計</v>
      </c>
      <c r="BH34" s="457"/>
      <c r="BI34" s="457"/>
      <c r="BJ34" s="457"/>
      <c r="BK34" s="457"/>
      <c r="BL34" s="457"/>
      <c r="BM34" s="457"/>
      <c r="BN34" s="457"/>
      <c r="BO34" s="457"/>
      <c r="BP34" s="457"/>
      <c r="BQ34" s="457"/>
      <c r="BR34" s="457"/>
      <c r="BS34" s="457"/>
      <c r="BT34" s="457"/>
      <c r="BU34" s="457"/>
      <c r="BV34" s="2"/>
      <c r="BW34" s="456">
        <f>IF(BY34="","",MAX(C34:D43,U34:V43,AM34:AN43,BE34:BF43)+1)</f>
        <v>9</v>
      </c>
      <c r="BX34" s="456"/>
      <c r="BY34" s="457" t="str">
        <f>IF('各会計、関係団体の財政状況及び健全化判断比率'!B68="","",'各会計、関係団体の財政状況及び健全化判断比率'!B68)</f>
        <v>後期高齢者医療広域連合（一般会計）</v>
      </c>
      <c r="BZ34" s="457"/>
      <c r="CA34" s="457"/>
      <c r="CB34" s="457"/>
      <c r="CC34" s="457"/>
      <c r="CD34" s="457"/>
      <c r="CE34" s="457"/>
      <c r="CF34" s="457"/>
      <c r="CG34" s="457"/>
      <c r="CH34" s="457"/>
      <c r="CI34" s="457"/>
      <c r="CJ34" s="457"/>
      <c r="CK34" s="457"/>
      <c r="CL34" s="457"/>
      <c r="CM34" s="457"/>
      <c r="CN34" s="2"/>
      <c r="CO34" s="456">
        <f>IF(CQ34="","",MAX(C34:D43,U34:V43,AM34:AN43,BE34:BF43,BW34:BX43)+1)</f>
        <v>15</v>
      </c>
      <c r="CP34" s="456"/>
      <c r="CQ34" s="457" t="str">
        <f>IF('各会計、関係団体の財政状況及び健全化判断比率'!BS7="","",'各会計、関係団体の財政状況及び健全化判断比率'!BS7)</f>
        <v>芸北プラモーション</v>
      </c>
      <c r="CR34" s="457"/>
      <c r="CS34" s="457"/>
      <c r="CT34" s="457"/>
      <c r="CU34" s="457"/>
      <c r="CV34" s="457"/>
      <c r="CW34" s="457"/>
      <c r="CX34" s="457"/>
      <c r="CY34" s="457"/>
      <c r="CZ34" s="457"/>
      <c r="DA34" s="457"/>
      <c r="DB34" s="457"/>
      <c r="DC34" s="457"/>
      <c r="DD34" s="457"/>
      <c r="DE34" s="457"/>
      <c r="DG34" s="458" t="str">
        <f>IF('各会計、関係団体の財政状況及び健全化判断比率'!BR7="","",'各会計、関係団体の財政状況及び健全化判断比率'!BR7)</f>
        <v/>
      </c>
      <c r="DH34" s="458"/>
      <c r="DI34" s="19"/>
    </row>
    <row r="35" spans="1:113" ht="32.25" customHeight="1" x14ac:dyDescent="0.15">
      <c r="A35" s="2"/>
      <c r="B35" s="5"/>
      <c r="C35" s="456" t="str">
        <f t="shared" ref="C35:C43" si="0">IF(E35="","",C34+1)</f>
        <v/>
      </c>
      <c r="D35" s="456"/>
      <c r="E35" s="457" t="str">
        <f>IF('各会計、関係団体の財政状況及び健全化判断比率'!B8="","",'各会計、関係団体の財政状況及び健全化判断比率'!B8)</f>
        <v/>
      </c>
      <c r="F35" s="457"/>
      <c r="G35" s="457"/>
      <c r="H35" s="457"/>
      <c r="I35" s="457"/>
      <c r="J35" s="457"/>
      <c r="K35" s="457"/>
      <c r="L35" s="457"/>
      <c r="M35" s="457"/>
      <c r="N35" s="457"/>
      <c r="O35" s="457"/>
      <c r="P35" s="457"/>
      <c r="Q35" s="457"/>
      <c r="R35" s="457"/>
      <c r="S35" s="457"/>
      <c r="T35" s="2"/>
      <c r="U35" s="456">
        <f t="shared" ref="U35:U43" si="1">IF(W35="","",U34+1)</f>
        <v>3</v>
      </c>
      <c r="V35" s="456"/>
      <c r="W35" s="457" t="str">
        <f>IF('各会計、関係団体の財政状況及び健全化判断比率'!B29="","",'各会計、関係団体の財政状況及び健全化判断比率'!B29)</f>
        <v>診療所特別会計</v>
      </c>
      <c r="X35" s="457"/>
      <c r="Y35" s="457"/>
      <c r="Z35" s="457"/>
      <c r="AA35" s="457"/>
      <c r="AB35" s="457"/>
      <c r="AC35" s="457"/>
      <c r="AD35" s="457"/>
      <c r="AE35" s="457"/>
      <c r="AF35" s="457"/>
      <c r="AG35" s="457"/>
      <c r="AH35" s="457"/>
      <c r="AI35" s="457"/>
      <c r="AJ35" s="457"/>
      <c r="AK35" s="457"/>
      <c r="AL35" s="2"/>
      <c r="AM35" s="456" t="str">
        <f t="shared" ref="AM35:AM43" si="2">IF(AO35="","",AM34+1)</f>
        <v/>
      </c>
      <c r="AN35" s="456"/>
      <c r="AO35" s="457"/>
      <c r="AP35" s="457"/>
      <c r="AQ35" s="457"/>
      <c r="AR35" s="457"/>
      <c r="AS35" s="457"/>
      <c r="AT35" s="457"/>
      <c r="AU35" s="457"/>
      <c r="AV35" s="457"/>
      <c r="AW35" s="457"/>
      <c r="AX35" s="457"/>
      <c r="AY35" s="457"/>
      <c r="AZ35" s="457"/>
      <c r="BA35" s="457"/>
      <c r="BB35" s="457"/>
      <c r="BC35" s="457"/>
      <c r="BD35" s="2"/>
      <c r="BE35" s="456">
        <f t="shared" ref="BE35:BE43" si="3">IF(BG35="","",BE34+1)</f>
        <v>7</v>
      </c>
      <c r="BF35" s="456"/>
      <c r="BG35" s="457" t="str">
        <f>IF('各会計、関係団体の財政状況及び健全化判断比率'!B33="","",'各会計、関係団体の財政状況及び健全化判断比率'!B33)</f>
        <v>農業集落排水事業特別会計</v>
      </c>
      <c r="BH35" s="457"/>
      <c r="BI35" s="457"/>
      <c r="BJ35" s="457"/>
      <c r="BK35" s="457"/>
      <c r="BL35" s="457"/>
      <c r="BM35" s="457"/>
      <c r="BN35" s="457"/>
      <c r="BO35" s="457"/>
      <c r="BP35" s="457"/>
      <c r="BQ35" s="457"/>
      <c r="BR35" s="457"/>
      <c r="BS35" s="457"/>
      <c r="BT35" s="457"/>
      <c r="BU35" s="457"/>
      <c r="BV35" s="2"/>
      <c r="BW35" s="456">
        <f t="shared" ref="BW35:BW43" si="4">IF(BY35="","",BW34+1)</f>
        <v>10</v>
      </c>
      <c r="BX35" s="456"/>
      <c r="BY35" s="457" t="str">
        <f>IF('各会計、関係団体の財政状況及び健全化判断比率'!B69="","",'各会計、関係団体の財政状況及び健全化判断比率'!B69)</f>
        <v>後期高齢者医療広域連合（特別会計）</v>
      </c>
      <c r="BZ35" s="457"/>
      <c r="CA35" s="457"/>
      <c r="CB35" s="457"/>
      <c r="CC35" s="457"/>
      <c r="CD35" s="457"/>
      <c r="CE35" s="457"/>
      <c r="CF35" s="457"/>
      <c r="CG35" s="457"/>
      <c r="CH35" s="457"/>
      <c r="CI35" s="457"/>
      <c r="CJ35" s="457"/>
      <c r="CK35" s="457"/>
      <c r="CL35" s="457"/>
      <c r="CM35" s="457"/>
      <c r="CN35" s="2"/>
      <c r="CO35" s="456">
        <f t="shared" ref="CO35:CO43" si="5">IF(CQ35="","",CO34+1)</f>
        <v>16</v>
      </c>
      <c r="CP35" s="456"/>
      <c r="CQ35" s="457" t="str">
        <f>IF('各会計、関係団体の財政状況及び健全化判断比率'!BS8="","",'各会計、関係団体の財政状況及び健全化判断比率'!BS8)</f>
        <v>北広島町農林建公社</v>
      </c>
      <c r="CR35" s="457"/>
      <c r="CS35" s="457"/>
      <c r="CT35" s="457"/>
      <c r="CU35" s="457"/>
      <c r="CV35" s="457"/>
      <c r="CW35" s="457"/>
      <c r="CX35" s="457"/>
      <c r="CY35" s="457"/>
      <c r="CZ35" s="457"/>
      <c r="DA35" s="457"/>
      <c r="DB35" s="457"/>
      <c r="DC35" s="457"/>
      <c r="DD35" s="457"/>
      <c r="DE35" s="457"/>
      <c r="DG35" s="458" t="str">
        <f>IF('各会計、関係団体の財政状況及び健全化判断比率'!BR8="","",'各会計、関係団体の財政状況及び健全化判断比率'!BR8)</f>
        <v/>
      </c>
      <c r="DH35" s="458"/>
      <c r="DI35" s="19"/>
    </row>
    <row r="36" spans="1:113" ht="32.25" customHeight="1" x14ac:dyDescent="0.15">
      <c r="A36" s="2"/>
      <c r="B36" s="5"/>
      <c r="C36" s="456" t="str">
        <f t="shared" si="0"/>
        <v/>
      </c>
      <c r="D36" s="456"/>
      <c r="E36" s="457" t="str">
        <f>IF('各会計、関係団体の財政状況及び健全化判断比率'!B9="","",'各会計、関係団体の財政状況及び健全化判断比率'!B9)</f>
        <v/>
      </c>
      <c r="F36" s="457"/>
      <c r="G36" s="457"/>
      <c r="H36" s="457"/>
      <c r="I36" s="457"/>
      <c r="J36" s="457"/>
      <c r="K36" s="457"/>
      <c r="L36" s="457"/>
      <c r="M36" s="457"/>
      <c r="N36" s="457"/>
      <c r="O36" s="457"/>
      <c r="P36" s="457"/>
      <c r="Q36" s="457"/>
      <c r="R36" s="457"/>
      <c r="S36" s="457"/>
      <c r="T36" s="2"/>
      <c r="U36" s="456">
        <f t="shared" si="1"/>
        <v>4</v>
      </c>
      <c r="V36" s="456"/>
      <c r="W36" s="457" t="str">
        <f>IF('各会計、関係団体の財政状況及び健全化判断比率'!B30="","",'各会計、関係団体の財政状況及び健全化判断比率'!B30)</f>
        <v>介護保険特別会計</v>
      </c>
      <c r="X36" s="457"/>
      <c r="Y36" s="457"/>
      <c r="Z36" s="457"/>
      <c r="AA36" s="457"/>
      <c r="AB36" s="457"/>
      <c r="AC36" s="457"/>
      <c r="AD36" s="457"/>
      <c r="AE36" s="457"/>
      <c r="AF36" s="457"/>
      <c r="AG36" s="457"/>
      <c r="AH36" s="457"/>
      <c r="AI36" s="457"/>
      <c r="AJ36" s="457"/>
      <c r="AK36" s="457"/>
      <c r="AL36" s="2"/>
      <c r="AM36" s="456" t="str">
        <f t="shared" si="2"/>
        <v/>
      </c>
      <c r="AN36" s="456"/>
      <c r="AO36" s="457"/>
      <c r="AP36" s="457"/>
      <c r="AQ36" s="457"/>
      <c r="AR36" s="457"/>
      <c r="AS36" s="457"/>
      <c r="AT36" s="457"/>
      <c r="AU36" s="457"/>
      <c r="AV36" s="457"/>
      <c r="AW36" s="457"/>
      <c r="AX36" s="457"/>
      <c r="AY36" s="457"/>
      <c r="AZ36" s="457"/>
      <c r="BA36" s="457"/>
      <c r="BB36" s="457"/>
      <c r="BC36" s="457"/>
      <c r="BD36" s="2"/>
      <c r="BE36" s="456">
        <f t="shared" si="3"/>
        <v>8</v>
      </c>
      <c r="BF36" s="456"/>
      <c r="BG36" s="457" t="str">
        <f>IF('各会計、関係団体の財政状況及び健全化判断比率'!B34="","",'各会計、関係団体の財政状況及び健全化判断比率'!B34)</f>
        <v>下水道事業特別会計</v>
      </c>
      <c r="BH36" s="457"/>
      <c r="BI36" s="457"/>
      <c r="BJ36" s="457"/>
      <c r="BK36" s="457"/>
      <c r="BL36" s="457"/>
      <c r="BM36" s="457"/>
      <c r="BN36" s="457"/>
      <c r="BO36" s="457"/>
      <c r="BP36" s="457"/>
      <c r="BQ36" s="457"/>
      <c r="BR36" s="457"/>
      <c r="BS36" s="457"/>
      <c r="BT36" s="457"/>
      <c r="BU36" s="457"/>
      <c r="BV36" s="2"/>
      <c r="BW36" s="456">
        <f t="shared" si="4"/>
        <v>11</v>
      </c>
      <c r="BX36" s="456"/>
      <c r="BY36" s="457" t="str">
        <f>IF('各会計、関係団体の財政状況及び健全化判断比率'!B70="","",'各会計、関係団体の財政状況及び健全化判断比率'!B70)</f>
        <v>芸北広域環境施設組合</v>
      </c>
      <c r="BZ36" s="457"/>
      <c r="CA36" s="457"/>
      <c r="CB36" s="457"/>
      <c r="CC36" s="457"/>
      <c r="CD36" s="457"/>
      <c r="CE36" s="457"/>
      <c r="CF36" s="457"/>
      <c r="CG36" s="457"/>
      <c r="CH36" s="457"/>
      <c r="CI36" s="457"/>
      <c r="CJ36" s="457"/>
      <c r="CK36" s="457"/>
      <c r="CL36" s="457"/>
      <c r="CM36" s="457"/>
      <c r="CN36" s="2"/>
      <c r="CO36" s="456">
        <f t="shared" si="5"/>
        <v>17</v>
      </c>
      <c r="CP36" s="456"/>
      <c r="CQ36" s="457" t="str">
        <f>IF('各会計、関係団体の財政状況及び健全化判断比率'!BS9="","",'各会計、関係団体の財政状況及び健全化判断比率'!BS9)</f>
        <v>どんぐり財団</v>
      </c>
      <c r="CR36" s="457"/>
      <c r="CS36" s="457"/>
      <c r="CT36" s="457"/>
      <c r="CU36" s="457"/>
      <c r="CV36" s="457"/>
      <c r="CW36" s="457"/>
      <c r="CX36" s="457"/>
      <c r="CY36" s="457"/>
      <c r="CZ36" s="457"/>
      <c r="DA36" s="457"/>
      <c r="DB36" s="457"/>
      <c r="DC36" s="457"/>
      <c r="DD36" s="457"/>
      <c r="DE36" s="457"/>
      <c r="DG36" s="458" t="str">
        <f>IF('各会計、関係団体の財政状況及び健全化判断比率'!BR9="","",'各会計、関係団体の財政状況及び健全化判断比率'!BR9)</f>
        <v/>
      </c>
      <c r="DH36" s="458"/>
      <c r="DI36" s="19"/>
    </row>
    <row r="37" spans="1:113" ht="32.25" customHeight="1" x14ac:dyDescent="0.15">
      <c r="A37" s="2"/>
      <c r="B37" s="5"/>
      <c r="C37" s="456" t="str">
        <f t="shared" si="0"/>
        <v/>
      </c>
      <c r="D37" s="456"/>
      <c r="E37" s="457" t="str">
        <f>IF('各会計、関係団体の財政状況及び健全化判断比率'!B10="","",'各会計、関係団体の財政状況及び健全化判断比率'!B10)</f>
        <v/>
      </c>
      <c r="F37" s="457"/>
      <c r="G37" s="457"/>
      <c r="H37" s="457"/>
      <c r="I37" s="457"/>
      <c r="J37" s="457"/>
      <c r="K37" s="457"/>
      <c r="L37" s="457"/>
      <c r="M37" s="457"/>
      <c r="N37" s="457"/>
      <c r="O37" s="457"/>
      <c r="P37" s="457"/>
      <c r="Q37" s="457"/>
      <c r="R37" s="457"/>
      <c r="S37" s="457"/>
      <c r="T37" s="2"/>
      <c r="U37" s="456">
        <f t="shared" si="1"/>
        <v>5</v>
      </c>
      <c r="V37" s="456"/>
      <c r="W37" s="457" t="str">
        <f>IF('各会計、関係団体の財政状況及び健全化判断比率'!B31="","",'各会計、関係団体の財政状況及び健全化判断比率'!B31)</f>
        <v>後期高齢者医療特別会計</v>
      </c>
      <c r="X37" s="457"/>
      <c r="Y37" s="457"/>
      <c r="Z37" s="457"/>
      <c r="AA37" s="457"/>
      <c r="AB37" s="457"/>
      <c r="AC37" s="457"/>
      <c r="AD37" s="457"/>
      <c r="AE37" s="457"/>
      <c r="AF37" s="457"/>
      <c r="AG37" s="457"/>
      <c r="AH37" s="457"/>
      <c r="AI37" s="457"/>
      <c r="AJ37" s="457"/>
      <c r="AK37" s="457"/>
      <c r="AL37" s="2"/>
      <c r="AM37" s="456" t="str">
        <f t="shared" si="2"/>
        <v/>
      </c>
      <c r="AN37" s="456"/>
      <c r="AO37" s="457"/>
      <c r="AP37" s="457"/>
      <c r="AQ37" s="457"/>
      <c r="AR37" s="457"/>
      <c r="AS37" s="457"/>
      <c r="AT37" s="457"/>
      <c r="AU37" s="457"/>
      <c r="AV37" s="457"/>
      <c r="AW37" s="457"/>
      <c r="AX37" s="457"/>
      <c r="AY37" s="457"/>
      <c r="AZ37" s="457"/>
      <c r="BA37" s="457"/>
      <c r="BB37" s="457"/>
      <c r="BC37" s="457"/>
      <c r="BD37" s="2"/>
      <c r="BE37" s="456" t="str">
        <f t="shared" si="3"/>
        <v/>
      </c>
      <c r="BF37" s="456"/>
      <c r="BG37" s="457"/>
      <c r="BH37" s="457"/>
      <c r="BI37" s="457"/>
      <c r="BJ37" s="457"/>
      <c r="BK37" s="457"/>
      <c r="BL37" s="457"/>
      <c r="BM37" s="457"/>
      <c r="BN37" s="457"/>
      <c r="BO37" s="457"/>
      <c r="BP37" s="457"/>
      <c r="BQ37" s="457"/>
      <c r="BR37" s="457"/>
      <c r="BS37" s="457"/>
      <c r="BT37" s="457"/>
      <c r="BU37" s="457"/>
      <c r="BV37" s="2"/>
      <c r="BW37" s="456">
        <f t="shared" si="4"/>
        <v>12</v>
      </c>
      <c r="BX37" s="456"/>
      <c r="BY37" s="457" t="str">
        <f>IF('各会計、関係団体の財政状況及び健全化判断比率'!B71="","",'各会計、関係団体の財政状況及び健全化判断比率'!B71)</f>
        <v>広島県市町総合事務組合</v>
      </c>
      <c r="BZ37" s="457"/>
      <c r="CA37" s="457"/>
      <c r="CB37" s="457"/>
      <c r="CC37" s="457"/>
      <c r="CD37" s="457"/>
      <c r="CE37" s="457"/>
      <c r="CF37" s="457"/>
      <c r="CG37" s="457"/>
      <c r="CH37" s="457"/>
      <c r="CI37" s="457"/>
      <c r="CJ37" s="457"/>
      <c r="CK37" s="457"/>
      <c r="CL37" s="457"/>
      <c r="CM37" s="457"/>
      <c r="CN37" s="2"/>
      <c r="CO37" s="456">
        <f t="shared" si="5"/>
        <v>18</v>
      </c>
      <c r="CP37" s="456"/>
      <c r="CQ37" s="457" t="str">
        <f>IF('各会計、関係団体の財政状況及び健全化判断比率'!BS10="","",'各会計、関係団体の財政状況及び健全化判断比率'!BS10)</f>
        <v>どんぐり村</v>
      </c>
      <c r="CR37" s="457"/>
      <c r="CS37" s="457"/>
      <c r="CT37" s="457"/>
      <c r="CU37" s="457"/>
      <c r="CV37" s="457"/>
      <c r="CW37" s="457"/>
      <c r="CX37" s="457"/>
      <c r="CY37" s="457"/>
      <c r="CZ37" s="457"/>
      <c r="DA37" s="457"/>
      <c r="DB37" s="457"/>
      <c r="DC37" s="457"/>
      <c r="DD37" s="457"/>
      <c r="DE37" s="457"/>
      <c r="DG37" s="458" t="str">
        <f>IF('各会計、関係団体の財政状況及び健全化判断比率'!BR10="","",'各会計、関係団体の財政状況及び健全化判断比率'!BR10)</f>
        <v/>
      </c>
      <c r="DH37" s="458"/>
      <c r="DI37" s="19"/>
    </row>
    <row r="38" spans="1:113" ht="32.25" customHeight="1" x14ac:dyDescent="0.15">
      <c r="A38" s="2"/>
      <c r="B38" s="5"/>
      <c r="C38" s="456" t="str">
        <f t="shared" si="0"/>
        <v/>
      </c>
      <c r="D38" s="456"/>
      <c r="E38" s="457" t="str">
        <f>IF('各会計、関係団体の財政状況及び健全化判断比率'!B11="","",'各会計、関係団体の財政状況及び健全化判断比率'!B11)</f>
        <v/>
      </c>
      <c r="F38" s="457"/>
      <c r="G38" s="457"/>
      <c r="H38" s="457"/>
      <c r="I38" s="457"/>
      <c r="J38" s="457"/>
      <c r="K38" s="457"/>
      <c r="L38" s="457"/>
      <c r="M38" s="457"/>
      <c r="N38" s="457"/>
      <c r="O38" s="457"/>
      <c r="P38" s="457"/>
      <c r="Q38" s="457"/>
      <c r="R38" s="457"/>
      <c r="S38" s="457"/>
      <c r="T38" s="2"/>
      <c r="U38" s="456" t="str">
        <f t="shared" si="1"/>
        <v/>
      </c>
      <c r="V38" s="456"/>
      <c r="W38" s="457"/>
      <c r="X38" s="457"/>
      <c r="Y38" s="457"/>
      <c r="Z38" s="457"/>
      <c r="AA38" s="457"/>
      <c r="AB38" s="457"/>
      <c r="AC38" s="457"/>
      <c r="AD38" s="457"/>
      <c r="AE38" s="457"/>
      <c r="AF38" s="457"/>
      <c r="AG38" s="457"/>
      <c r="AH38" s="457"/>
      <c r="AI38" s="457"/>
      <c r="AJ38" s="457"/>
      <c r="AK38" s="457"/>
      <c r="AL38" s="2"/>
      <c r="AM38" s="456" t="str">
        <f t="shared" si="2"/>
        <v/>
      </c>
      <c r="AN38" s="456"/>
      <c r="AO38" s="457"/>
      <c r="AP38" s="457"/>
      <c r="AQ38" s="457"/>
      <c r="AR38" s="457"/>
      <c r="AS38" s="457"/>
      <c r="AT38" s="457"/>
      <c r="AU38" s="457"/>
      <c r="AV38" s="457"/>
      <c r="AW38" s="457"/>
      <c r="AX38" s="457"/>
      <c r="AY38" s="457"/>
      <c r="AZ38" s="457"/>
      <c r="BA38" s="457"/>
      <c r="BB38" s="457"/>
      <c r="BC38" s="457"/>
      <c r="BD38" s="2"/>
      <c r="BE38" s="456" t="str">
        <f t="shared" si="3"/>
        <v/>
      </c>
      <c r="BF38" s="456"/>
      <c r="BG38" s="457"/>
      <c r="BH38" s="457"/>
      <c r="BI38" s="457"/>
      <c r="BJ38" s="457"/>
      <c r="BK38" s="457"/>
      <c r="BL38" s="457"/>
      <c r="BM38" s="457"/>
      <c r="BN38" s="457"/>
      <c r="BO38" s="457"/>
      <c r="BP38" s="457"/>
      <c r="BQ38" s="457"/>
      <c r="BR38" s="457"/>
      <c r="BS38" s="457"/>
      <c r="BT38" s="457"/>
      <c r="BU38" s="457"/>
      <c r="BV38" s="2"/>
      <c r="BW38" s="456">
        <f t="shared" si="4"/>
        <v>13</v>
      </c>
      <c r="BX38" s="456"/>
      <c r="BY38" s="457" t="str">
        <f>IF('各会計、関係団体の財政状況及び健全化判断比率'!B72="","",'各会計、関係団体の財政状況及び健全化判断比率'!B72)</f>
        <v>広島県水道広域連合企業団（水道事業会計）</v>
      </c>
      <c r="BZ38" s="457"/>
      <c r="CA38" s="457"/>
      <c r="CB38" s="457"/>
      <c r="CC38" s="457"/>
      <c r="CD38" s="457"/>
      <c r="CE38" s="457"/>
      <c r="CF38" s="457"/>
      <c r="CG38" s="457"/>
      <c r="CH38" s="457"/>
      <c r="CI38" s="457"/>
      <c r="CJ38" s="457"/>
      <c r="CK38" s="457"/>
      <c r="CL38" s="457"/>
      <c r="CM38" s="457"/>
      <c r="CN38" s="2"/>
      <c r="CO38" s="456">
        <f t="shared" si="5"/>
        <v>19</v>
      </c>
      <c r="CP38" s="456"/>
      <c r="CQ38" s="457" t="str">
        <f>IF('各会計、関係団体の財政状況及び健全化判断比率'!BS11="","",'各会計、関係団体の財政状況及び健全化判断比率'!BS11)</f>
        <v>さんさん市</v>
      </c>
      <c r="CR38" s="457"/>
      <c r="CS38" s="457"/>
      <c r="CT38" s="457"/>
      <c r="CU38" s="457"/>
      <c r="CV38" s="457"/>
      <c r="CW38" s="457"/>
      <c r="CX38" s="457"/>
      <c r="CY38" s="457"/>
      <c r="CZ38" s="457"/>
      <c r="DA38" s="457"/>
      <c r="DB38" s="457"/>
      <c r="DC38" s="457"/>
      <c r="DD38" s="457"/>
      <c r="DE38" s="457"/>
      <c r="DG38" s="458" t="str">
        <f>IF('各会計、関係団体の財政状況及び健全化判断比率'!BR11="","",'各会計、関係団体の財政状況及び健全化判断比率'!BR11)</f>
        <v/>
      </c>
      <c r="DH38" s="458"/>
      <c r="DI38" s="19"/>
    </row>
    <row r="39" spans="1:113" ht="32.25" customHeight="1" x14ac:dyDescent="0.15">
      <c r="A39" s="2"/>
      <c r="B39" s="5"/>
      <c r="C39" s="456" t="str">
        <f t="shared" si="0"/>
        <v/>
      </c>
      <c r="D39" s="456"/>
      <c r="E39" s="457" t="str">
        <f>IF('各会計、関係団体の財政状況及び健全化判断比率'!B12="","",'各会計、関係団体の財政状況及び健全化判断比率'!B12)</f>
        <v/>
      </c>
      <c r="F39" s="457"/>
      <c r="G39" s="457"/>
      <c r="H39" s="457"/>
      <c r="I39" s="457"/>
      <c r="J39" s="457"/>
      <c r="K39" s="457"/>
      <c r="L39" s="457"/>
      <c r="M39" s="457"/>
      <c r="N39" s="457"/>
      <c r="O39" s="457"/>
      <c r="P39" s="457"/>
      <c r="Q39" s="457"/>
      <c r="R39" s="457"/>
      <c r="S39" s="457"/>
      <c r="T39" s="2"/>
      <c r="U39" s="456" t="str">
        <f t="shared" si="1"/>
        <v/>
      </c>
      <c r="V39" s="456"/>
      <c r="W39" s="457"/>
      <c r="X39" s="457"/>
      <c r="Y39" s="457"/>
      <c r="Z39" s="457"/>
      <c r="AA39" s="457"/>
      <c r="AB39" s="457"/>
      <c r="AC39" s="457"/>
      <c r="AD39" s="457"/>
      <c r="AE39" s="457"/>
      <c r="AF39" s="457"/>
      <c r="AG39" s="457"/>
      <c r="AH39" s="457"/>
      <c r="AI39" s="457"/>
      <c r="AJ39" s="457"/>
      <c r="AK39" s="457"/>
      <c r="AL39" s="2"/>
      <c r="AM39" s="456" t="str">
        <f t="shared" si="2"/>
        <v/>
      </c>
      <c r="AN39" s="456"/>
      <c r="AO39" s="457"/>
      <c r="AP39" s="457"/>
      <c r="AQ39" s="457"/>
      <c r="AR39" s="457"/>
      <c r="AS39" s="457"/>
      <c r="AT39" s="457"/>
      <c r="AU39" s="457"/>
      <c r="AV39" s="457"/>
      <c r="AW39" s="457"/>
      <c r="AX39" s="457"/>
      <c r="AY39" s="457"/>
      <c r="AZ39" s="457"/>
      <c r="BA39" s="457"/>
      <c r="BB39" s="457"/>
      <c r="BC39" s="457"/>
      <c r="BD39" s="2"/>
      <c r="BE39" s="456" t="str">
        <f t="shared" si="3"/>
        <v/>
      </c>
      <c r="BF39" s="456"/>
      <c r="BG39" s="457"/>
      <c r="BH39" s="457"/>
      <c r="BI39" s="457"/>
      <c r="BJ39" s="457"/>
      <c r="BK39" s="457"/>
      <c r="BL39" s="457"/>
      <c r="BM39" s="457"/>
      <c r="BN39" s="457"/>
      <c r="BO39" s="457"/>
      <c r="BP39" s="457"/>
      <c r="BQ39" s="457"/>
      <c r="BR39" s="457"/>
      <c r="BS39" s="457"/>
      <c r="BT39" s="457"/>
      <c r="BU39" s="457"/>
      <c r="BV39" s="2"/>
      <c r="BW39" s="456">
        <f t="shared" si="4"/>
        <v>14</v>
      </c>
      <c r="BX39" s="456"/>
      <c r="BY39" s="457" t="str">
        <f>IF('各会計、関係団体の財政状況及び健全化判断比率'!B73="","",'各会計、関係団体の財政状況及び健全化判断比率'!B73)</f>
        <v>広島県水道広域連合企業団（工業用水道事業会計）</v>
      </c>
      <c r="BZ39" s="457"/>
      <c r="CA39" s="457"/>
      <c r="CB39" s="457"/>
      <c r="CC39" s="457"/>
      <c r="CD39" s="457"/>
      <c r="CE39" s="457"/>
      <c r="CF39" s="457"/>
      <c r="CG39" s="457"/>
      <c r="CH39" s="457"/>
      <c r="CI39" s="457"/>
      <c r="CJ39" s="457"/>
      <c r="CK39" s="457"/>
      <c r="CL39" s="457"/>
      <c r="CM39" s="457"/>
      <c r="CN39" s="2"/>
      <c r="CO39" s="456" t="str">
        <f t="shared" si="5"/>
        <v/>
      </c>
      <c r="CP39" s="456"/>
      <c r="CQ39" s="457" t="str">
        <f>IF('各会計、関係団体の財政状況及び健全化判断比率'!BS12="","",'各会計、関係団体の財政状況及び健全化判断比率'!BS12)</f>
        <v/>
      </c>
      <c r="CR39" s="457"/>
      <c r="CS39" s="457"/>
      <c r="CT39" s="457"/>
      <c r="CU39" s="457"/>
      <c r="CV39" s="457"/>
      <c r="CW39" s="457"/>
      <c r="CX39" s="457"/>
      <c r="CY39" s="457"/>
      <c r="CZ39" s="457"/>
      <c r="DA39" s="457"/>
      <c r="DB39" s="457"/>
      <c r="DC39" s="457"/>
      <c r="DD39" s="457"/>
      <c r="DE39" s="457"/>
      <c r="DG39" s="458" t="str">
        <f>IF('各会計、関係団体の財政状況及び健全化判断比率'!BR12="","",'各会計、関係団体の財政状況及び健全化判断比率'!BR12)</f>
        <v/>
      </c>
      <c r="DH39" s="458"/>
      <c r="DI39" s="19"/>
    </row>
    <row r="40" spans="1:113" ht="32.25" customHeight="1" x14ac:dyDescent="0.15">
      <c r="A40" s="2"/>
      <c r="B40" s="5"/>
      <c r="C40" s="456" t="str">
        <f t="shared" si="0"/>
        <v/>
      </c>
      <c r="D40" s="456"/>
      <c r="E40" s="457" t="str">
        <f>IF('各会計、関係団体の財政状況及び健全化判断比率'!B13="","",'各会計、関係団体の財政状況及び健全化判断比率'!B13)</f>
        <v/>
      </c>
      <c r="F40" s="457"/>
      <c r="G40" s="457"/>
      <c r="H40" s="457"/>
      <c r="I40" s="457"/>
      <c r="J40" s="457"/>
      <c r="K40" s="457"/>
      <c r="L40" s="457"/>
      <c r="M40" s="457"/>
      <c r="N40" s="457"/>
      <c r="O40" s="457"/>
      <c r="P40" s="457"/>
      <c r="Q40" s="457"/>
      <c r="R40" s="457"/>
      <c r="S40" s="457"/>
      <c r="T40" s="2"/>
      <c r="U40" s="456" t="str">
        <f t="shared" si="1"/>
        <v/>
      </c>
      <c r="V40" s="456"/>
      <c r="W40" s="457"/>
      <c r="X40" s="457"/>
      <c r="Y40" s="457"/>
      <c r="Z40" s="457"/>
      <c r="AA40" s="457"/>
      <c r="AB40" s="457"/>
      <c r="AC40" s="457"/>
      <c r="AD40" s="457"/>
      <c r="AE40" s="457"/>
      <c r="AF40" s="457"/>
      <c r="AG40" s="457"/>
      <c r="AH40" s="457"/>
      <c r="AI40" s="457"/>
      <c r="AJ40" s="457"/>
      <c r="AK40" s="457"/>
      <c r="AL40" s="2"/>
      <c r="AM40" s="456" t="str">
        <f t="shared" si="2"/>
        <v/>
      </c>
      <c r="AN40" s="456"/>
      <c r="AO40" s="457"/>
      <c r="AP40" s="457"/>
      <c r="AQ40" s="457"/>
      <c r="AR40" s="457"/>
      <c r="AS40" s="457"/>
      <c r="AT40" s="457"/>
      <c r="AU40" s="457"/>
      <c r="AV40" s="457"/>
      <c r="AW40" s="457"/>
      <c r="AX40" s="457"/>
      <c r="AY40" s="457"/>
      <c r="AZ40" s="457"/>
      <c r="BA40" s="457"/>
      <c r="BB40" s="457"/>
      <c r="BC40" s="457"/>
      <c r="BD40" s="2"/>
      <c r="BE40" s="456" t="str">
        <f t="shared" si="3"/>
        <v/>
      </c>
      <c r="BF40" s="456"/>
      <c r="BG40" s="457"/>
      <c r="BH40" s="457"/>
      <c r="BI40" s="457"/>
      <c r="BJ40" s="457"/>
      <c r="BK40" s="457"/>
      <c r="BL40" s="457"/>
      <c r="BM40" s="457"/>
      <c r="BN40" s="457"/>
      <c r="BO40" s="457"/>
      <c r="BP40" s="457"/>
      <c r="BQ40" s="457"/>
      <c r="BR40" s="457"/>
      <c r="BS40" s="457"/>
      <c r="BT40" s="457"/>
      <c r="BU40" s="457"/>
      <c r="BV40" s="2"/>
      <c r="BW40" s="456" t="str">
        <f t="shared" si="4"/>
        <v/>
      </c>
      <c r="BX40" s="456"/>
      <c r="BY40" s="457" t="str">
        <f>IF('各会計、関係団体の財政状況及び健全化判断比率'!B74="","",'各会計、関係団体の財政状況及び健全化判断比率'!B74)</f>
        <v/>
      </c>
      <c r="BZ40" s="457"/>
      <c r="CA40" s="457"/>
      <c r="CB40" s="457"/>
      <c r="CC40" s="457"/>
      <c r="CD40" s="457"/>
      <c r="CE40" s="457"/>
      <c r="CF40" s="457"/>
      <c r="CG40" s="457"/>
      <c r="CH40" s="457"/>
      <c r="CI40" s="457"/>
      <c r="CJ40" s="457"/>
      <c r="CK40" s="457"/>
      <c r="CL40" s="457"/>
      <c r="CM40" s="457"/>
      <c r="CN40" s="2"/>
      <c r="CO40" s="456" t="str">
        <f t="shared" si="5"/>
        <v/>
      </c>
      <c r="CP40" s="456"/>
      <c r="CQ40" s="457" t="str">
        <f>IF('各会計、関係団体の財政状況及び健全化判断比率'!BS13="","",'各会計、関係団体の財政状況及び健全化判断比率'!BS13)</f>
        <v/>
      </c>
      <c r="CR40" s="457"/>
      <c r="CS40" s="457"/>
      <c r="CT40" s="457"/>
      <c r="CU40" s="457"/>
      <c r="CV40" s="457"/>
      <c r="CW40" s="457"/>
      <c r="CX40" s="457"/>
      <c r="CY40" s="457"/>
      <c r="CZ40" s="457"/>
      <c r="DA40" s="457"/>
      <c r="DB40" s="457"/>
      <c r="DC40" s="457"/>
      <c r="DD40" s="457"/>
      <c r="DE40" s="457"/>
      <c r="DG40" s="458" t="str">
        <f>IF('各会計、関係団体の財政状況及び健全化判断比率'!BR13="","",'各会計、関係団体の財政状況及び健全化判断比率'!BR13)</f>
        <v/>
      </c>
      <c r="DH40" s="458"/>
      <c r="DI40" s="19"/>
    </row>
    <row r="41" spans="1:113" ht="32.25" customHeight="1" x14ac:dyDescent="0.15">
      <c r="A41" s="2"/>
      <c r="B41" s="5"/>
      <c r="C41" s="456" t="str">
        <f t="shared" si="0"/>
        <v/>
      </c>
      <c r="D41" s="456"/>
      <c r="E41" s="457" t="str">
        <f>IF('各会計、関係団体の財政状況及び健全化判断比率'!B14="","",'各会計、関係団体の財政状況及び健全化判断比率'!B14)</f>
        <v/>
      </c>
      <c r="F41" s="457"/>
      <c r="G41" s="457"/>
      <c r="H41" s="457"/>
      <c r="I41" s="457"/>
      <c r="J41" s="457"/>
      <c r="K41" s="457"/>
      <c r="L41" s="457"/>
      <c r="M41" s="457"/>
      <c r="N41" s="457"/>
      <c r="O41" s="457"/>
      <c r="P41" s="457"/>
      <c r="Q41" s="457"/>
      <c r="R41" s="457"/>
      <c r="S41" s="457"/>
      <c r="T41" s="2"/>
      <c r="U41" s="456" t="str">
        <f t="shared" si="1"/>
        <v/>
      </c>
      <c r="V41" s="456"/>
      <c r="W41" s="457"/>
      <c r="X41" s="457"/>
      <c r="Y41" s="457"/>
      <c r="Z41" s="457"/>
      <c r="AA41" s="457"/>
      <c r="AB41" s="457"/>
      <c r="AC41" s="457"/>
      <c r="AD41" s="457"/>
      <c r="AE41" s="457"/>
      <c r="AF41" s="457"/>
      <c r="AG41" s="457"/>
      <c r="AH41" s="457"/>
      <c r="AI41" s="457"/>
      <c r="AJ41" s="457"/>
      <c r="AK41" s="457"/>
      <c r="AL41" s="2"/>
      <c r="AM41" s="456" t="str">
        <f t="shared" si="2"/>
        <v/>
      </c>
      <c r="AN41" s="456"/>
      <c r="AO41" s="457"/>
      <c r="AP41" s="457"/>
      <c r="AQ41" s="457"/>
      <c r="AR41" s="457"/>
      <c r="AS41" s="457"/>
      <c r="AT41" s="457"/>
      <c r="AU41" s="457"/>
      <c r="AV41" s="457"/>
      <c r="AW41" s="457"/>
      <c r="AX41" s="457"/>
      <c r="AY41" s="457"/>
      <c r="AZ41" s="457"/>
      <c r="BA41" s="457"/>
      <c r="BB41" s="457"/>
      <c r="BC41" s="457"/>
      <c r="BD41" s="2"/>
      <c r="BE41" s="456" t="str">
        <f t="shared" si="3"/>
        <v/>
      </c>
      <c r="BF41" s="456"/>
      <c r="BG41" s="457"/>
      <c r="BH41" s="457"/>
      <c r="BI41" s="457"/>
      <c r="BJ41" s="457"/>
      <c r="BK41" s="457"/>
      <c r="BL41" s="457"/>
      <c r="BM41" s="457"/>
      <c r="BN41" s="457"/>
      <c r="BO41" s="457"/>
      <c r="BP41" s="457"/>
      <c r="BQ41" s="457"/>
      <c r="BR41" s="457"/>
      <c r="BS41" s="457"/>
      <c r="BT41" s="457"/>
      <c r="BU41" s="457"/>
      <c r="BV41" s="2"/>
      <c r="BW41" s="456" t="str">
        <f t="shared" si="4"/>
        <v/>
      </c>
      <c r="BX41" s="456"/>
      <c r="BY41" s="457" t="str">
        <f>IF('各会計、関係団体の財政状況及び健全化判断比率'!B75="","",'各会計、関係団体の財政状況及び健全化判断比率'!B75)</f>
        <v/>
      </c>
      <c r="BZ41" s="457"/>
      <c r="CA41" s="457"/>
      <c r="CB41" s="457"/>
      <c r="CC41" s="457"/>
      <c r="CD41" s="457"/>
      <c r="CE41" s="457"/>
      <c r="CF41" s="457"/>
      <c r="CG41" s="457"/>
      <c r="CH41" s="457"/>
      <c r="CI41" s="457"/>
      <c r="CJ41" s="457"/>
      <c r="CK41" s="457"/>
      <c r="CL41" s="457"/>
      <c r="CM41" s="457"/>
      <c r="CN41" s="2"/>
      <c r="CO41" s="456" t="str">
        <f t="shared" si="5"/>
        <v/>
      </c>
      <c r="CP41" s="456"/>
      <c r="CQ41" s="457" t="str">
        <f>IF('各会計、関係団体の財政状況及び健全化判断比率'!BS14="","",'各会計、関係団体の財政状況及び健全化判断比率'!BS14)</f>
        <v/>
      </c>
      <c r="CR41" s="457"/>
      <c r="CS41" s="457"/>
      <c r="CT41" s="457"/>
      <c r="CU41" s="457"/>
      <c r="CV41" s="457"/>
      <c r="CW41" s="457"/>
      <c r="CX41" s="457"/>
      <c r="CY41" s="457"/>
      <c r="CZ41" s="457"/>
      <c r="DA41" s="457"/>
      <c r="DB41" s="457"/>
      <c r="DC41" s="457"/>
      <c r="DD41" s="457"/>
      <c r="DE41" s="457"/>
      <c r="DG41" s="458" t="str">
        <f>IF('各会計、関係団体の財政状況及び健全化判断比率'!BR14="","",'各会計、関係団体の財政状況及び健全化判断比率'!BR14)</f>
        <v/>
      </c>
      <c r="DH41" s="458"/>
      <c r="DI41" s="19"/>
    </row>
    <row r="42" spans="1:113" ht="32.25" customHeight="1" x14ac:dyDescent="0.15">
      <c r="B42" s="5"/>
      <c r="C42" s="456" t="str">
        <f t="shared" si="0"/>
        <v/>
      </c>
      <c r="D42" s="456"/>
      <c r="E42" s="457" t="str">
        <f>IF('各会計、関係団体の財政状況及び健全化判断比率'!B15="","",'各会計、関係団体の財政状況及び健全化判断比率'!B15)</f>
        <v/>
      </c>
      <c r="F42" s="457"/>
      <c r="G42" s="457"/>
      <c r="H42" s="457"/>
      <c r="I42" s="457"/>
      <c r="J42" s="457"/>
      <c r="K42" s="457"/>
      <c r="L42" s="457"/>
      <c r="M42" s="457"/>
      <c r="N42" s="457"/>
      <c r="O42" s="457"/>
      <c r="P42" s="457"/>
      <c r="Q42" s="457"/>
      <c r="R42" s="457"/>
      <c r="S42" s="457"/>
      <c r="T42" s="2"/>
      <c r="U42" s="456" t="str">
        <f t="shared" si="1"/>
        <v/>
      </c>
      <c r="V42" s="456"/>
      <c r="W42" s="457"/>
      <c r="X42" s="457"/>
      <c r="Y42" s="457"/>
      <c r="Z42" s="457"/>
      <c r="AA42" s="457"/>
      <c r="AB42" s="457"/>
      <c r="AC42" s="457"/>
      <c r="AD42" s="457"/>
      <c r="AE42" s="457"/>
      <c r="AF42" s="457"/>
      <c r="AG42" s="457"/>
      <c r="AH42" s="457"/>
      <c r="AI42" s="457"/>
      <c r="AJ42" s="457"/>
      <c r="AK42" s="457"/>
      <c r="AL42" s="2"/>
      <c r="AM42" s="456" t="str">
        <f t="shared" si="2"/>
        <v/>
      </c>
      <c r="AN42" s="456"/>
      <c r="AO42" s="457"/>
      <c r="AP42" s="457"/>
      <c r="AQ42" s="457"/>
      <c r="AR42" s="457"/>
      <c r="AS42" s="457"/>
      <c r="AT42" s="457"/>
      <c r="AU42" s="457"/>
      <c r="AV42" s="457"/>
      <c r="AW42" s="457"/>
      <c r="AX42" s="457"/>
      <c r="AY42" s="457"/>
      <c r="AZ42" s="457"/>
      <c r="BA42" s="457"/>
      <c r="BB42" s="457"/>
      <c r="BC42" s="457"/>
      <c r="BD42" s="2"/>
      <c r="BE42" s="456" t="str">
        <f t="shared" si="3"/>
        <v/>
      </c>
      <c r="BF42" s="456"/>
      <c r="BG42" s="457"/>
      <c r="BH42" s="457"/>
      <c r="BI42" s="457"/>
      <c r="BJ42" s="457"/>
      <c r="BK42" s="457"/>
      <c r="BL42" s="457"/>
      <c r="BM42" s="457"/>
      <c r="BN42" s="457"/>
      <c r="BO42" s="457"/>
      <c r="BP42" s="457"/>
      <c r="BQ42" s="457"/>
      <c r="BR42" s="457"/>
      <c r="BS42" s="457"/>
      <c r="BT42" s="457"/>
      <c r="BU42" s="457"/>
      <c r="BV42" s="2"/>
      <c r="BW42" s="456" t="str">
        <f t="shared" si="4"/>
        <v/>
      </c>
      <c r="BX42" s="456"/>
      <c r="BY42" s="457" t="str">
        <f>IF('各会計、関係団体の財政状況及び健全化判断比率'!B76="","",'各会計、関係団体の財政状況及び健全化判断比率'!B76)</f>
        <v/>
      </c>
      <c r="BZ42" s="457"/>
      <c r="CA42" s="457"/>
      <c r="CB42" s="457"/>
      <c r="CC42" s="457"/>
      <c r="CD42" s="457"/>
      <c r="CE42" s="457"/>
      <c r="CF42" s="457"/>
      <c r="CG42" s="457"/>
      <c r="CH42" s="457"/>
      <c r="CI42" s="457"/>
      <c r="CJ42" s="457"/>
      <c r="CK42" s="457"/>
      <c r="CL42" s="457"/>
      <c r="CM42" s="457"/>
      <c r="CN42" s="2"/>
      <c r="CO42" s="456" t="str">
        <f t="shared" si="5"/>
        <v/>
      </c>
      <c r="CP42" s="456"/>
      <c r="CQ42" s="457" t="str">
        <f>IF('各会計、関係団体の財政状況及び健全化判断比率'!BS15="","",'各会計、関係団体の財政状況及び健全化判断比率'!BS15)</f>
        <v/>
      </c>
      <c r="CR42" s="457"/>
      <c r="CS42" s="457"/>
      <c r="CT42" s="457"/>
      <c r="CU42" s="457"/>
      <c r="CV42" s="457"/>
      <c r="CW42" s="457"/>
      <c r="CX42" s="457"/>
      <c r="CY42" s="457"/>
      <c r="CZ42" s="457"/>
      <c r="DA42" s="457"/>
      <c r="DB42" s="457"/>
      <c r="DC42" s="457"/>
      <c r="DD42" s="457"/>
      <c r="DE42" s="457"/>
      <c r="DG42" s="458" t="str">
        <f>IF('各会計、関係団体の財政状況及び健全化判断比率'!BR15="","",'各会計、関係団体の財政状況及び健全化判断比率'!BR15)</f>
        <v/>
      </c>
      <c r="DH42" s="458"/>
      <c r="DI42" s="19"/>
    </row>
    <row r="43" spans="1:113" ht="32.25" customHeight="1" x14ac:dyDescent="0.15">
      <c r="B43" s="5"/>
      <c r="C43" s="456" t="str">
        <f t="shared" si="0"/>
        <v/>
      </c>
      <c r="D43" s="456"/>
      <c r="E43" s="457" t="str">
        <f>IF('各会計、関係団体の財政状況及び健全化判断比率'!B16="","",'各会計、関係団体の財政状況及び健全化判断比率'!B16)</f>
        <v/>
      </c>
      <c r="F43" s="457"/>
      <c r="G43" s="457"/>
      <c r="H43" s="457"/>
      <c r="I43" s="457"/>
      <c r="J43" s="457"/>
      <c r="K43" s="457"/>
      <c r="L43" s="457"/>
      <c r="M43" s="457"/>
      <c r="N43" s="457"/>
      <c r="O43" s="457"/>
      <c r="P43" s="457"/>
      <c r="Q43" s="457"/>
      <c r="R43" s="457"/>
      <c r="S43" s="457"/>
      <c r="T43" s="2"/>
      <c r="U43" s="456" t="str">
        <f t="shared" si="1"/>
        <v/>
      </c>
      <c r="V43" s="456"/>
      <c r="W43" s="457"/>
      <c r="X43" s="457"/>
      <c r="Y43" s="457"/>
      <c r="Z43" s="457"/>
      <c r="AA43" s="457"/>
      <c r="AB43" s="457"/>
      <c r="AC43" s="457"/>
      <c r="AD43" s="457"/>
      <c r="AE43" s="457"/>
      <c r="AF43" s="457"/>
      <c r="AG43" s="457"/>
      <c r="AH43" s="457"/>
      <c r="AI43" s="457"/>
      <c r="AJ43" s="457"/>
      <c r="AK43" s="457"/>
      <c r="AL43" s="2"/>
      <c r="AM43" s="456" t="str">
        <f t="shared" si="2"/>
        <v/>
      </c>
      <c r="AN43" s="456"/>
      <c r="AO43" s="457"/>
      <c r="AP43" s="457"/>
      <c r="AQ43" s="457"/>
      <c r="AR43" s="457"/>
      <c r="AS43" s="457"/>
      <c r="AT43" s="457"/>
      <c r="AU43" s="457"/>
      <c r="AV43" s="457"/>
      <c r="AW43" s="457"/>
      <c r="AX43" s="457"/>
      <c r="AY43" s="457"/>
      <c r="AZ43" s="457"/>
      <c r="BA43" s="457"/>
      <c r="BB43" s="457"/>
      <c r="BC43" s="457"/>
      <c r="BD43" s="2"/>
      <c r="BE43" s="456" t="str">
        <f t="shared" si="3"/>
        <v/>
      </c>
      <c r="BF43" s="456"/>
      <c r="BG43" s="457"/>
      <c r="BH43" s="457"/>
      <c r="BI43" s="457"/>
      <c r="BJ43" s="457"/>
      <c r="BK43" s="457"/>
      <c r="BL43" s="457"/>
      <c r="BM43" s="457"/>
      <c r="BN43" s="457"/>
      <c r="BO43" s="457"/>
      <c r="BP43" s="457"/>
      <c r="BQ43" s="457"/>
      <c r="BR43" s="457"/>
      <c r="BS43" s="457"/>
      <c r="BT43" s="457"/>
      <c r="BU43" s="457"/>
      <c r="BV43" s="2"/>
      <c r="BW43" s="456" t="str">
        <f t="shared" si="4"/>
        <v/>
      </c>
      <c r="BX43" s="456"/>
      <c r="BY43" s="457" t="str">
        <f>IF('各会計、関係団体の財政状況及び健全化判断比率'!B77="","",'各会計、関係団体の財政状況及び健全化判断比率'!B77)</f>
        <v/>
      </c>
      <c r="BZ43" s="457"/>
      <c r="CA43" s="457"/>
      <c r="CB43" s="457"/>
      <c r="CC43" s="457"/>
      <c r="CD43" s="457"/>
      <c r="CE43" s="457"/>
      <c r="CF43" s="457"/>
      <c r="CG43" s="457"/>
      <c r="CH43" s="457"/>
      <c r="CI43" s="457"/>
      <c r="CJ43" s="457"/>
      <c r="CK43" s="457"/>
      <c r="CL43" s="457"/>
      <c r="CM43" s="457"/>
      <c r="CN43" s="2"/>
      <c r="CO43" s="456" t="str">
        <f t="shared" si="5"/>
        <v/>
      </c>
      <c r="CP43" s="456"/>
      <c r="CQ43" s="457" t="str">
        <f>IF('各会計、関係団体の財政状況及び健全化判断比率'!BS16="","",'各会計、関係団体の財政状況及び健全化判断比率'!BS16)</f>
        <v/>
      </c>
      <c r="CR43" s="457"/>
      <c r="CS43" s="457"/>
      <c r="CT43" s="457"/>
      <c r="CU43" s="457"/>
      <c r="CV43" s="457"/>
      <c r="CW43" s="457"/>
      <c r="CX43" s="457"/>
      <c r="CY43" s="457"/>
      <c r="CZ43" s="457"/>
      <c r="DA43" s="457"/>
      <c r="DB43" s="457"/>
      <c r="DC43" s="457"/>
      <c r="DD43" s="457"/>
      <c r="DE43" s="457"/>
      <c r="DG43" s="458" t="str">
        <f>IF('各会計、関係団体の財政状況及び健全化判断比率'!BR16="","",'各会計、関係団体の財政状況及び健全化判断比率'!BR16)</f>
        <v/>
      </c>
      <c r="DH43" s="458"/>
      <c r="DI43" s="19"/>
    </row>
    <row r="44" spans="1:113" ht="13.5" customHeight="1" x14ac:dyDescent="0.15">
      <c r="B44" s="6"/>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37"/>
    </row>
    <row r="45" spans="1:113" x14ac:dyDescent="0.15"/>
    <row r="46" spans="1:113" x14ac:dyDescent="0.15">
      <c r="B46" s="1" t="s">
        <v>285</v>
      </c>
      <c r="E46" s="459" t="s">
        <v>286</v>
      </c>
      <c r="F46" s="459"/>
      <c r="G46" s="459"/>
      <c r="H46" s="459"/>
      <c r="I46" s="459"/>
      <c r="J46" s="459"/>
      <c r="K46" s="459"/>
      <c r="L46" s="459"/>
      <c r="M46" s="459"/>
      <c r="N46" s="459"/>
      <c r="O46" s="459"/>
      <c r="P46" s="459"/>
      <c r="Q46" s="459"/>
      <c r="R46" s="459"/>
      <c r="S46" s="459"/>
      <c r="T46" s="459"/>
      <c r="U46" s="459"/>
      <c r="V46" s="459"/>
      <c r="W46" s="459"/>
      <c r="X46" s="459"/>
      <c r="Y46" s="459"/>
      <c r="Z46" s="459"/>
      <c r="AA46" s="459"/>
      <c r="AB46" s="459"/>
      <c r="AC46" s="459"/>
      <c r="AD46" s="459"/>
      <c r="AE46" s="459"/>
      <c r="AF46" s="459"/>
      <c r="AG46" s="459"/>
      <c r="AH46" s="459"/>
      <c r="AI46" s="459"/>
      <c r="AJ46" s="459"/>
      <c r="AK46" s="459"/>
      <c r="AL46" s="459"/>
      <c r="AM46" s="459"/>
      <c r="AN46" s="459"/>
      <c r="AO46" s="459"/>
      <c r="AP46" s="459"/>
      <c r="AQ46" s="459"/>
      <c r="AR46" s="459"/>
      <c r="AS46" s="459"/>
      <c r="AT46" s="459"/>
      <c r="AU46" s="459"/>
      <c r="AV46" s="459"/>
      <c r="AW46" s="459"/>
      <c r="AX46" s="459"/>
      <c r="AY46" s="459"/>
      <c r="AZ46" s="459"/>
      <c r="BA46" s="459"/>
      <c r="BB46" s="459"/>
      <c r="BC46" s="459"/>
      <c r="BD46" s="459"/>
      <c r="BE46" s="459"/>
      <c r="BF46" s="459"/>
      <c r="BG46" s="459"/>
      <c r="BH46" s="459"/>
      <c r="BI46" s="459"/>
      <c r="BJ46" s="459"/>
      <c r="BK46" s="459"/>
      <c r="BL46" s="459"/>
      <c r="BM46" s="459"/>
      <c r="BN46" s="459"/>
      <c r="BO46" s="459"/>
      <c r="BP46" s="459"/>
      <c r="BQ46" s="459"/>
      <c r="BR46" s="459"/>
      <c r="BS46" s="459"/>
      <c r="BT46" s="459"/>
      <c r="BU46" s="459"/>
      <c r="BV46" s="459"/>
      <c r="BW46" s="459"/>
      <c r="BX46" s="459"/>
      <c r="BY46" s="459"/>
      <c r="BZ46" s="459"/>
      <c r="CA46" s="459"/>
      <c r="CB46" s="459"/>
      <c r="CC46" s="459"/>
      <c r="CD46" s="459"/>
      <c r="CE46" s="459"/>
      <c r="CF46" s="459"/>
      <c r="CG46" s="459"/>
      <c r="CH46" s="459"/>
      <c r="CI46" s="459"/>
      <c r="CJ46" s="459"/>
      <c r="CK46" s="459"/>
      <c r="CL46" s="459"/>
      <c r="CM46" s="459"/>
      <c r="CN46" s="459"/>
      <c r="CO46" s="459"/>
      <c r="CP46" s="459"/>
      <c r="CQ46" s="459"/>
      <c r="CR46" s="459"/>
      <c r="CS46" s="459"/>
      <c r="CT46" s="459"/>
      <c r="CU46" s="459"/>
      <c r="CV46" s="459"/>
      <c r="CW46" s="459"/>
      <c r="CX46" s="459"/>
      <c r="CY46" s="459"/>
      <c r="CZ46" s="459"/>
      <c r="DA46" s="459"/>
      <c r="DB46" s="459"/>
      <c r="DC46" s="459"/>
      <c r="DD46" s="459"/>
      <c r="DE46" s="459"/>
      <c r="DF46" s="459"/>
      <c r="DG46" s="459"/>
      <c r="DH46" s="459"/>
      <c r="DI46" s="459"/>
    </row>
    <row r="47" spans="1:113" x14ac:dyDescent="0.15">
      <c r="E47" s="459" t="s">
        <v>288</v>
      </c>
      <c r="F47" s="459"/>
      <c r="G47" s="459"/>
      <c r="H47" s="459"/>
      <c r="I47" s="459"/>
      <c r="J47" s="459"/>
      <c r="K47" s="459"/>
      <c r="L47" s="459"/>
      <c r="M47" s="459"/>
      <c r="N47" s="459"/>
      <c r="O47" s="459"/>
      <c r="P47" s="459"/>
      <c r="Q47" s="459"/>
      <c r="R47" s="459"/>
      <c r="S47" s="459"/>
      <c r="T47" s="459"/>
      <c r="U47" s="459"/>
      <c r="V47" s="459"/>
      <c r="W47" s="459"/>
      <c r="X47" s="459"/>
      <c r="Y47" s="459"/>
      <c r="Z47" s="459"/>
      <c r="AA47" s="459"/>
      <c r="AB47" s="459"/>
      <c r="AC47" s="459"/>
      <c r="AD47" s="459"/>
      <c r="AE47" s="459"/>
      <c r="AF47" s="459"/>
      <c r="AG47" s="459"/>
      <c r="AH47" s="459"/>
      <c r="AI47" s="459"/>
      <c r="AJ47" s="459"/>
      <c r="AK47" s="459"/>
      <c r="AL47" s="459"/>
      <c r="AM47" s="459"/>
      <c r="AN47" s="459"/>
      <c r="AO47" s="459"/>
      <c r="AP47" s="459"/>
      <c r="AQ47" s="459"/>
      <c r="AR47" s="459"/>
      <c r="AS47" s="459"/>
      <c r="AT47" s="459"/>
      <c r="AU47" s="459"/>
      <c r="AV47" s="459"/>
      <c r="AW47" s="459"/>
      <c r="AX47" s="459"/>
      <c r="AY47" s="459"/>
      <c r="AZ47" s="459"/>
      <c r="BA47" s="459"/>
      <c r="BB47" s="459"/>
      <c r="BC47" s="459"/>
      <c r="BD47" s="459"/>
      <c r="BE47" s="459"/>
      <c r="BF47" s="459"/>
      <c r="BG47" s="459"/>
      <c r="BH47" s="459"/>
      <c r="BI47" s="459"/>
      <c r="BJ47" s="459"/>
      <c r="BK47" s="459"/>
      <c r="BL47" s="459"/>
      <c r="BM47" s="459"/>
      <c r="BN47" s="459"/>
      <c r="BO47" s="459"/>
      <c r="BP47" s="459"/>
      <c r="BQ47" s="459"/>
      <c r="BR47" s="459"/>
      <c r="BS47" s="459"/>
      <c r="BT47" s="459"/>
      <c r="BU47" s="459"/>
      <c r="BV47" s="459"/>
      <c r="BW47" s="459"/>
      <c r="BX47" s="459"/>
      <c r="BY47" s="459"/>
      <c r="BZ47" s="459"/>
      <c r="CA47" s="459"/>
      <c r="CB47" s="459"/>
      <c r="CC47" s="459"/>
      <c r="CD47" s="459"/>
      <c r="CE47" s="459"/>
      <c r="CF47" s="459"/>
      <c r="CG47" s="459"/>
      <c r="CH47" s="459"/>
      <c r="CI47" s="459"/>
      <c r="CJ47" s="459"/>
      <c r="CK47" s="459"/>
      <c r="CL47" s="459"/>
      <c r="CM47" s="459"/>
      <c r="CN47" s="459"/>
      <c r="CO47" s="459"/>
      <c r="CP47" s="459"/>
      <c r="CQ47" s="459"/>
      <c r="CR47" s="459"/>
      <c r="CS47" s="459"/>
      <c r="CT47" s="459"/>
      <c r="CU47" s="459"/>
      <c r="CV47" s="459"/>
      <c r="CW47" s="459"/>
      <c r="CX47" s="459"/>
      <c r="CY47" s="459"/>
      <c r="CZ47" s="459"/>
      <c r="DA47" s="459"/>
      <c r="DB47" s="459"/>
      <c r="DC47" s="459"/>
      <c r="DD47" s="459"/>
      <c r="DE47" s="459"/>
      <c r="DF47" s="459"/>
      <c r="DG47" s="459"/>
      <c r="DH47" s="459"/>
      <c r="DI47" s="459"/>
    </row>
    <row r="48" spans="1:113" x14ac:dyDescent="0.15">
      <c r="E48" s="459" t="s">
        <v>290</v>
      </c>
      <c r="F48" s="459"/>
      <c r="G48" s="459"/>
      <c r="H48" s="459"/>
      <c r="I48" s="459"/>
      <c r="J48" s="459"/>
      <c r="K48" s="459"/>
      <c r="L48" s="459"/>
      <c r="M48" s="459"/>
      <c r="N48" s="459"/>
      <c r="O48" s="459"/>
      <c r="P48" s="459"/>
      <c r="Q48" s="459"/>
      <c r="R48" s="459"/>
      <c r="S48" s="459"/>
      <c r="T48" s="459"/>
      <c r="U48" s="459"/>
      <c r="V48" s="459"/>
      <c r="W48" s="459"/>
      <c r="X48" s="459"/>
      <c r="Y48" s="459"/>
      <c r="Z48" s="459"/>
      <c r="AA48" s="459"/>
      <c r="AB48" s="459"/>
      <c r="AC48" s="459"/>
      <c r="AD48" s="459"/>
      <c r="AE48" s="459"/>
      <c r="AF48" s="459"/>
      <c r="AG48" s="459"/>
      <c r="AH48" s="459"/>
      <c r="AI48" s="459"/>
      <c r="AJ48" s="459"/>
      <c r="AK48" s="459"/>
      <c r="AL48" s="459"/>
      <c r="AM48" s="459"/>
      <c r="AN48" s="459"/>
      <c r="AO48" s="459"/>
      <c r="AP48" s="459"/>
      <c r="AQ48" s="459"/>
      <c r="AR48" s="459"/>
      <c r="AS48" s="459"/>
      <c r="AT48" s="459"/>
      <c r="AU48" s="459"/>
      <c r="AV48" s="459"/>
      <c r="AW48" s="459"/>
      <c r="AX48" s="459"/>
      <c r="AY48" s="459"/>
      <c r="AZ48" s="459"/>
      <c r="BA48" s="459"/>
      <c r="BB48" s="459"/>
      <c r="BC48" s="459"/>
      <c r="BD48" s="459"/>
      <c r="BE48" s="459"/>
      <c r="BF48" s="459"/>
      <c r="BG48" s="459"/>
      <c r="BH48" s="459"/>
      <c r="BI48" s="459"/>
      <c r="BJ48" s="459"/>
      <c r="BK48" s="459"/>
      <c r="BL48" s="459"/>
      <c r="BM48" s="459"/>
      <c r="BN48" s="459"/>
      <c r="BO48" s="459"/>
      <c r="BP48" s="459"/>
      <c r="BQ48" s="459"/>
      <c r="BR48" s="459"/>
      <c r="BS48" s="459"/>
      <c r="BT48" s="459"/>
      <c r="BU48" s="459"/>
      <c r="BV48" s="459"/>
      <c r="BW48" s="459"/>
      <c r="BX48" s="459"/>
      <c r="BY48" s="459"/>
      <c r="BZ48" s="459"/>
      <c r="CA48" s="459"/>
      <c r="CB48" s="459"/>
      <c r="CC48" s="459"/>
      <c r="CD48" s="459"/>
      <c r="CE48" s="459"/>
      <c r="CF48" s="459"/>
      <c r="CG48" s="459"/>
      <c r="CH48" s="459"/>
      <c r="CI48" s="459"/>
      <c r="CJ48" s="459"/>
      <c r="CK48" s="459"/>
      <c r="CL48" s="459"/>
      <c r="CM48" s="459"/>
      <c r="CN48" s="459"/>
      <c r="CO48" s="459"/>
      <c r="CP48" s="459"/>
      <c r="CQ48" s="459"/>
      <c r="CR48" s="459"/>
      <c r="CS48" s="459"/>
      <c r="CT48" s="459"/>
      <c r="CU48" s="459"/>
      <c r="CV48" s="459"/>
      <c r="CW48" s="459"/>
      <c r="CX48" s="459"/>
      <c r="CY48" s="459"/>
      <c r="CZ48" s="459"/>
      <c r="DA48" s="459"/>
      <c r="DB48" s="459"/>
      <c r="DC48" s="459"/>
      <c r="DD48" s="459"/>
      <c r="DE48" s="459"/>
      <c r="DF48" s="459"/>
      <c r="DG48" s="459"/>
      <c r="DH48" s="459"/>
      <c r="DI48" s="459"/>
    </row>
    <row r="49" spans="5:113" x14ac:dyDescent="0.15">
      <c r="E49" s="459" t="s">
        <v>291</v>
      </c>
      <c r="F49" s="459"/>
      <c r="G49" s="459"/>
      <c r="H49" s="459"/>
      <c r="I49" s="459"/>
      <c r="J49" s="459"/>
      <c r="K49" s="459"/>
      <c r="L49" s="459"/>
      <c r="M49" s="459"/>
      <c r="N49" s="459"/>
      <c r="O49" s="459"/>
      <c r="P49" s="459"/>
      <c r="Q49" s="459"/>
      <c r="R49" s="459"/>
      <c r="S49" s="459"/>
      <c r="T49" s="459"/>
      <c r="U49" s="459"/>
      <c r="V49" s="459"/>
      <c r="W49" s="459"/>
      <c r="X49" s="459"/>
      <c r="Y49" s="459"/>
      <c r="Z49" s="459"/>
      <c r="AA49" s="459"/>
      <c r="AB49" s="459"/>
      <c r="AC49" s="459"/>
      <c r="AD49" s="459"/>
      <c r="AE49" s="459"/>
      <c r="AF49" s="459"/>
      <c r="AG49" s="459"/>
      <c r="AH49" s="459"/>
      <c r="AI49" s="459"/>
      <c r="AJ49" s="459"/>
      <c r="AK49" s="459"/>
      <c r="AL49" s="459"/>
      <c r="AM49" s="459"/>
      <c r="AN49" s="459"/>
      <c r="AO49" s="459"/>
      <c r="AP49" s="459"/>
      <c r="AQ49" s="459"/>
      <c r="AR49" s="459"/>
      <c r="AS49" s="459"/>
      <c r="AT49" s="459"/>
      <c r="AU49" s="459"/>
      <c r="AV49" s="459"/>
      <c r="AW49" s="459"/>
      <c r="AX49" s="459"/>
      <c r="AY49" s="459"/>
      <c r="AZ49" s="459"/>
      <c r="BA49" s="459"/>
      <c r="BB49" s="459"/>
      <c r="BC49" s="459"/>
      <c r="BD49" s="459"/>
      <c r="BE49" s="459"/>
      <c r="BF49" s="459"/>
      <c r="BG49" s="459"/>
      <c r="BH49" s="459"/>
      <c r="BI49" s="459"/>
      <c r="BJ49" s="459"/>
      <c r="BK49" s="459"/>
      <c r="BL49" s="459"/>
      <c r="BM49" s="459"/>
      <c r="BN49" s="459"/>
      <c r="BO49" s="459"/>
      <c r="BP49" s="459"/>
      <c r="BQ49" s="459"/>
      <c r="BR49" s="459"/>
      <c r="BS49" s="459"/>
      <c r="BT49" s="459"/>
      <c r="BU49" s="459"/>
      <c r="BV49" s="459"/>
      <c r="BW49" s="459"/>
      <c r="BX49" s="459"/>
      <c r="BY49" s="459"/>
      <c r="BZ49" s="459"/>
      <c r="CA49" s="459"/>
      <c r="CB49" s="459"/>
      <c r="CC49" s="459"/>
      <c r="CD49" s="459"/>
      <c r="CE49" s="459"/>
      <c r="CF49" s="459"/>
      <c r="CG49" s="459"/>
      <c r="CH49" s="459"/>
      <c r="CI49" s="459"/>
      <c r="CJ49" s="459"/>
      <c r="CK49" s="459"/>
      <c r="CL49" s="459"/>
      <c r="CM49" s="459"/>
      <c r="CN49" s="459"/>
      <c r="CO49" s="459"/>
      <c r="CP49" s="459"/>
      <c r="CQ49" s="459"/>
      <c r="CR49" s="459"/>
      <c r="CS49" s="459"/>
      <c r="CT49" s="459"/>
      <c r="CU49" s="459"/>
      <c r="CV49" s="459"/>
      <c r="CW49" s="459"/>
      <c r="CX49" s="459"/>
      <c r="CY49" s="459"/>
      <c r="CZ49" s="459"/>
      <c r="DA49" s="459"/>
      <c r="DB49" s="459"/>
      <c r="DC49" s="459"/>
      <c r="DD49" s="459"/>
      <c r="DE49" s="459"/>
      <c r="DF49" s="459"/>
      <c r="DG49" s="459"/>
      <c r="DH49" s="459"/>
      <c r="DI49" s="459"/>
    </row>
    <row r="50" spans="5:113" x14ac:dyDescent="0.15">
      <c r="E50" s="459" t="s">
        <v>196</v>
      </c>
      <c r="F50" s="459"/>
      <c r="G50" s="459"/>
      <c r="H50" s="459"/>
      <c r="I50" s="459"/>
      <c r="J50" s="459"/>
      <c r="K50" s="459"/>
      <c r="L50" s="459"/>
      <c r="M50" s="459"/>
      <c r="N50" s="459"/>
      <c r="O50" s="459"/>
      <c r="P50" s="459"/>
      <c r="Q50" s="459"/>
      <c r="R50" s="459"/>
      <c r="S50" s="459"/>
      <c r="T50" s="459"/>
      <c r="U50" s="459"/>
      <c r="V50" s="459"/>
      <c r="W50" s="459"/>
      <c r="X50" s="459"/>
      <c r="Y50" s="459"/>
      <c r="Z50" s="459"/>
      <c r="AA50" s="459"/>
      <c r="AB50" s="459"/>
      <c r="AC50" s="459"/>
      <c r="AD50" s="459"/>
      <c r="AE50" s="459"/>
      <c r="AF50" s="459"/>
      <c r="AG50" s="459"/>
      <c r="AH50" s="459"/>
      <c r="AI50" s="459"/>
      <c r="AJ50" s="459"/>
      <c r="AK50" s="459"/>
      <c r="AL50" s="459"/>
      <c r="AM50" s="459"/>
      <c r="AN50" s="459"/>
      <c r="AO50" s="459"/>
      <c r="AP50" s="459"/>
      <c r="AQ50" s="459"/>
      <c r="AR50" s="459"/>
      <c r="AS50" s="459"/>
      <c r="AT50" s="459"/>
      <c r="AU50" s="459"/>
      <c r="AV50" s="459"/>
      <c r="AW50" s="459"/>
      <c r="AX50" s="459"/>
      <c r="AY50" s="459"/>
      <c r="AZ50" s="459"/>
      <c r="BA50" s="459"/>
      <c r="BB50" s="459"/>
      <c r="BC50" s="459"/>
      <c r="BD50" s="459"/>
      <c r="BE50" s="459"/>
      <c r="BF50" s="459"/>
      <c r="BG50" s="459"/>
      <c r="BH50" s="459"/>
      <c r="BI50" s="459"/>
      <c r="BJ50" s="459"/>
      <c r="BK50" s="459"/>
      <c r="BL50" s="459"/>
      <c r="BM50" s="459"/>
      <c r="BN50" s="459"/>
      <c r="BO50" s="459"/>
      <c r="BP50" s="459"/>
      <c r="BQ50" s="459"/>
      <c r="BR50" s="459"/>
      <c r="BS50" s="459"/>
      <c r="BT50" s="459"/>
      <c r="BU50" s="459"/>
      <c r="BV50" s="459"/>
      <c r="BW50" s="459"/>
      <c r="BX50" s="459"/>
      <c r="BY50" s="459"/>
      <c r="BZ50" s="459"/>
      <c r="CA50" s="459"/>
      <c r="CB50" s="459"/>
      <c r="CC50" s="459"/>
      <c r="CD50" s="459"/>
      <c r="CE50" s="459"/>
      <c r="CF50" s="459"/>
      <c r="CG50" s="459"/>
      <c r="CH50" s="459"/>
      <c r="CI50" s="459"/>
      <c r="CJ50" s="459"/>
      <c r="CK50" s="459"/>
      <c r="CL50" s="459"/>
      <c r="CM50" s="459"/>
      <c r="CN50" s="459"/>
      <c r="CO50" s="459"/>
      <c r="CP50" s="459"/>
      <c r="CQ50" s="459"/>
      <c r="CR50" s="459"/>
      <c r="CS50" s="459"/>
      <c r="CT50" s="459"/>
      <c r="CU50" s="459"/>
      <c r="CV50" s="459"/>
      <c r="CW50" s="459"/>
      <c r="CX50" s="459"/>
      <c r="CY50" s="459"/>
      <c r="CZ50" s="459"/>
      <c r="DA50" s="459"/>
      <c r="DB50" s="459"/>
      <c r="DC50" s="459"/>
      <c r="DD50" s="459"/>
      <c r="DE50" s="459"/>
      <c r="DF50" s="459"/>
      <c r="DG50" s="459"/>
      <c r="DH50" s="459"/>
      <c r="DI50" s="459"/>
    </row>
    <row r="51" spans="5:113" x14ac:dyDescent="0.15">
      <c r="E51" s="459" t="s">
        <v>294</v>
      </c>
      <c r="F51" s="459"/>
      <c r="G51" s="459"/>
      <c r="H51" s="459"/>
      <c r="I51" s="459"/>
      <c r="J51" s="459"/>
      <c r="K51" s="459"/>
      <c r="L51" s="459"/>
      <c r="M51" s="459"/>
      <c r="N51" s="459"/>
      <c r="O51" s="459"/>
      <c r="P51" s="459"/>
      <c r="Q51" s="459"/>
      <c r="R51" s="459"/>
      <c r="S51" s="459"/>
      <c r="T51" s="459"/>
      <c r="U51" s="459"/>
      <c r="V51" s="459"/>
      <c r="W51" s="459"/>
      <c r="X51" s="459"/>
      <c r="Y51" s="459"/>
      <c r="Z51" s="459"/>
      <c r="AA51" s="459"/>
      <c r="AB51" s="459"/>
      <c r="AC51" s="459"/>
      <c r="AD51" s="459"/>
      <c r="AE51" s="459"/>
      <c r="AF51" s="459"/>
      <c r="AG51" s="459"/>
      <c r="AH51" s="459"/>
      <c r="AI51" s="459"/>
      <c r="AJ51" s="459"/>
      <c r="AK51" s="459"/>
      <c r="AL51" s="459"/>
      <c r="AM51" s="459"/>
      <c r="AN51" s="459"/>
      <c r="AO51" s="459"/>
      <c r="AP51" s="459"/>
      <c r="AQ51" s="459"/>
      <c r="AR51" s="459"/>
      <c r="AS51" s="459"/>
      <c r="AT51" s="459"/>
      <c r="AU51" s="459"/>
      <c r="AV51" s="459"/>
      <c r="AW51" s="459"/>
      <c r="AX51" s="459"/>
      <c r="AY51" s="459"/>
      <c r="AZ51" s="459"/>
      <c r="BA51" s="459"/>
      <c r="BB51" s="459"/>
      <c r="BC51" s="459"/>
      <c r="BD51" s="459"/>
      <c r="BE51" s="459"/>
      <c r="BF51" s="459"/>
      <c r="BG51" s="459"/>
      <c r="BH51" s="459"/>
      <c r="BI51" s="459"/>
      <c r="BJ51" s="459"/>
      <c r="BK51" s="459"/>
      <c r="BL51" s="459"/>
      <c r="BM51" s="459"/>
      <c r="BN51" s="459"/>
      <c r="BO51" s="459"/>
      <c r="BP51" s="459"/>
      <c r="BQ51" s="459"/>
      <c r="BR51" s="459"/>
      <c r="BS51" s="459"/>
      <c r="BT51" s="459"/>
      <c r="BU51" s="459"/>
      <c r="BV51" s="459"/>
      <c r="BW51" s="459"/>
      <c r="BX51" s="459"/>
      <c r="BY51" s="459"/>
      <c r="BZ51" s="459"/>
      <c r="CA51" s="459"/>
      <c r="CB51" s="459"/>
      <c r="CC51" s="459"/>
      <c r="CD51" s="459"/>
      <c r="CE51" s="459"/>
      <c r="CF51" s="459"/>
      <c r="CG51" s="459"/>
      <c r="CH51" s="459"/>
      <c r="CI51" s="459"/>
      <c r="CJ51" s="459"/>
      <c r="CK51" s="459"/>
      <c r="CL51" s="459"/>
      <c r="CM51" s="459"/>
      <c r="CN51" s="459"/>
      <c r="CO51" s="459"/>
      <c r="CP51" s="459"/>
      <c r="CQ51" s="459"/>
      <c r="CR51" s="459"/>
      <c r="CS51" s="459"/>
      <c r="CT51" s="459"/>
      <c r="CU51" s="459"/>
      <c r="CV51" s="459"/>
      <c r="CW51" s="459"/>
      <c r="CX51" s="459"/>
      <c r="CY51" s="459"/>
      <c r="CZ51" s="459"/>
      <c r="DA51" s="459"/>
      <c r="DB51" s="459"/>
      <c r="DC51" s="459"/>
      <c r="DD51" s="459"/>
      <c r="DE51" s="459"/>
      <c r="DF51" s="459"/>
      <c r="DG51" s="459"/>
      <c r="DH51" s="459"/>
      <c r="DI51" s="459"/>
    </row>
    <row r="52" spans="5:113" x14ac:dyDescent="0.15">
      <c r="E52" s="459" t="s">
        <v>296</v>
      </c>
      <c r="F52" s="459"/>
      <c r="G52" s="459"/>
      <c r="H52" s="459"/>
      <c r="I52" s="459"/>
      <c r="J52" s="459"/>
      <c r="K52" s="459"/>
      <c r="L52" s="459"/>
      <c r="M52" s="459"/>
      <c r="N52" s="459"/>
      <c r="O52" s="459"/>
      <c r="P52" s="459"/>
      <c r="Q52" s="459"/>
      <c r="R52" s="459"/>
      <c r="S52" s="459"/>
      <c r="T52" s="459"/>
      <c r="U52" s="459"/>
      <c r="V52" s="459"/>
      <c r="W52" s="459"/>
      <c r="X52" s="459"/>
      <c r="Y52" s="459"/>
      <c r="Z52" s="459"/>
      <c r="AA52" s="459"/>
      <c r="AB52" s="459"/>
      <c r="AC52" s="459"/>
      <c r="AD52" s="459"/>
      <c r="AE52" s="459"/>
      <c r="AF52" s="459"/>
      <c r="AG52" s="459"/>
      <c r="AH52" s="459"/>
      <c r="AI52" s="459"/>
      <c r="AJ52" s="459"/>
      <c r="AK52" s="459"/>
      <c r="AL52" s="459"/>
      <c r="AM52" s="459"/>
      <c r="AN52" s="459"/>
      <c r="AO52" s="459"/>
      <c r="AP52" s="459"/>
      <c r="AQ52" s="459"/>
      <c r="AR52" s="459"/>
      <c r="AS52" s="459"/>
      <c r="AT52" s="459"/>
      <c r="AU52" s="459"/>
      <c r="AV52" s="459"/>
      <c r="AW52" s="459"/>
      <c r="AX52" s="459"/>
      <c r="AY52" s="459"/>
      <c r="AZ52" s="459"/>
      <c r="BA52" s="459"/>
      <c r="BB52" s="459"/>
      <c r="BC52" s="459"/>
      <c r="BD52" s="459"/>
      <c r="BE52" s="459"/>
      <c r="BF52" s="459"/>
      <c r="BG52" s="459"/>
      <c r="BH52" s="459"/>
      <c r="BI52" s="459"/>
      <c r="BJ52" s="459"/>
      <c r="BK52" s="459"/>
      <c r="BL52" s="459"/>
      <c r="BM52" s="459"/>
      <c r="BN52" s="459"/>
      <c r="BO52" s="459"/>
      <c r="BP52" s="459"/>
      <c r="BQ52" s="459"/>
      <c r="BR52" s="459"/>
      <c r="BS52" s="459"/>
      <c r="BT52" s="459"/>
      <c r="BU52" s="459"/>
      <c r="BV52" s="459"/>
      <c r="BW52" s="459"/>
      <c r="BX52" s="459"/>
      <c r="BY52" s="459"/>
      <c r="BZ52" s="459"/>
      <c r="CA52" s="459"/>
      <c r="CB52" s="459"/>
      <c r="CC52" s="459"/>
      <c r="CD52" s="459"/>
      <c r="CE52" s="459"/>
      <c r="CF52" s="459"/>
      <c r="CG52" s="459"/>
      <c r="CH52" s="459"/>
      <c r="CI52" s="459"/>
      <c r="CJ52" s="459"/>
      <c r="CK52" s="459"/>
      <c r="CL52" s="459"/>
      <c r="CM52" s="459"/>
      <c r="CN52" s="459"/>
      <c r="CO52" s="459"/>
      <c r="CP52" s="459"/>
      <c r="CQ52" s="459"/>
      <c r="CR52" s="459"/>
      <c r="CS52" s="459"/>
      <c r="CT52" s="459"/>
      <c r="CU52" s="459"/>
      <c r="CV52" s="459"/>
      <c r="CW52" s="459"/>
      <c r="CX52" s="459"/>
      <c r="CY52" s="459"/>
      <c r="CZ52" s="459"/>
      <c r="DA52" s="459"/>
      <c r="DB52" s="459"/>
      <c r="DC52" s="459"/>
      <c r="DD52" s="459"/>
      <c r="DE52" s="459"/>
      <c r="DF52" s="459"/>
      <c r="DG52" s="459"/>
      <c r="DH52" s="459"/>
      <c r="DI52" s="459"/>
    </row>
    <row r="53" spans="5:113" x14ac:dyDescent="0.15">
      <c r="E53" s="459" t="s">
        <v>297</v>
      </c>
      <c r="F53" s="459"/>
      <c r="G53" s="459"/>
      <c r="H53" s="459"/>
      <c r="I53" s="459"/>
      <c r="J53" s="459"/>
      <c r="K53" s="459"/>
      <c r="L53" s="459"/>
      <c r="M53" s="459"/>
      <c r="N53" s="459"/>
      <c r="O53" s="459"/>
      <c r="P53" s="459"/>
      <c r="Q53" s="459"/>
      <c r="R53" s="459"/>
      <c r="S53" s="459"/>
      <c r="T53" s="459"/>
      <c r="U53" s="459"/>
      <c r="V53" s="459"/>
      <c r="W53" s="459"/>
      <c r="X53" s="459"/>
      <c r="Y53" s="459"/>
      <c r="Z53" s="459"/>
      <c r="AA53" s="459"/>
      <c r="AB53" s="459"/>
      <c r="AC53" s="459"/>
      <c r="AD53" s="459"/>
      <c r="AE53" s="459"/>
      <c r="AF53" s="459"/>
      <c r="AG53" s="459"/>
      <c r="AH53" s="459"/>
      <c r="AI53" s="459"/>
      <c r="AJ53" s="459"/>
      <c r="AK53" s="459"/>
      <c r="AL53" s="459"/>
      <c r="AM53" s="459"/>
      <c r="AN53" s="459"/>
      <c r="AO53" s="459"/>
      <c r="AP53" s="459"/>
      <c r="AQ53" s="459"/>
      <c r="AR53" s="459"/>
      <c r="AS53" s="459"/>
      <c r="AT53" s="459"/>
      <c r="AU53" s="459"/>
      <c r="AV53" s="459"/>
      <c r="AW53" s="459"/>
      <c r="AX53" s="459"/>
      <c r="AY53" s="459"/>
      <c r="AZ53" s="459"/>
      <c r="BA53" s="459"/>
      <c r="BB53" s="459"/>
      <c r="BC53" s="459"/>
      <c r="BD53" s="459"/>
      <c r="BE53" s="459"/>
      <c r="BF53" s="459"/>
      <c r="BG53" s="459"/>
      <c r="BH53" s="459"/>
      <c r="BI53" s="459"/>
      <c r="BJ53" s="459"/>
      <c r="BK53" s="459"/>
      <c r="BL53" s="459"/>
      <c r="BM53" s="459"/>
      <c r="BN53" s="459"/>
      <c r="BO53" s="459"/>
      <c r="BP53" s="459"/>
      <c r="BQ53" s="459"/>
      <c r="BR53" s="459"/>
      <c r="BS53" s="459"/>
      <c r="BT53" s="459"/>
      <c r="BU53" s="459"/>
      <c r="BV53" s="459"/>
      <c r="BW53" s="459"/>
      <c r="BX53" s="459"/>
      <c r="BY53" s="459"/>
      <c r="BZ53" s="459"/>
      <c r="CA53" s="459"/>
      <c r="CB53" s="459"/>
      <c r="CC53" s="459"/>
      <c r="CD53" s="459"/>
      <c r="CE53" s="459"/>
      <c r="CF53" s="459"/>
      <c r="CG53" s="459"/>
      <c r="CH53" s="459"/>
      <c r="CI53" s="459"/>
      <c r="CJ53" s="459"/>
      <c r="CK53" s="459"/>
      <c r="CL53" s="459"/>
      <c r="CM53" s="459"/>
      <c r="CN53" s="459"/>
      <c r="CO53" s="459"/>
      <c r="CP53" s="459"/>
      <c r="CQ53" s="459"/>
      <c r="CR53" s="459"/>
      <c r="CS53" s="459"/>
      <c r="CT53" s="459"/>
      <c r="CU53" s="459"/>
      <c r="CV53" s="459"/>
      <c r="CW53" s="459"/>
      <c r="CX53" s="459"/>
      <c r="CY53" s="459"/>
      <c r="CZ53" s="459"/>
      <c r="DA53" s="459"/>
      <c r="DB53" s="459"/>
      <c r="DC53" s="459"/>
      <c r="DD53" s="459"/>
      <c r="DE53" s="459"/>
      <c r="DF53" s="459"/>
      <c r="DG53" s="459"/>
      <c r="DH53" s="459"/>
      <c r="DI53" s="459"/>
    </row>
    <row r="54" spans="5:113" x14ac:dyDescent="0.15"/>
    <row r="55" spans="5:113" x14ac:dyDescent="0.15"/>
    <row r="56" spans="5:113" x14ac:dyDescent="0.15"/>
  </sheetData>
  <sheetProtection algorithmName="SHA-512" hashValue="ftQ6MSJv79eCxkCROmLuvSQ9DvXXZZaTyBn3+fTRSOb+QUyBfFKz6+sF06lCDCrAPZK0RI1BA4b5NDuba05+PQ==" saltValue="gCyY985+yPPRNl8pet+AHg==" spinCount="100000" sheet="1" objects="1" scenarios="1"/>
  <mergeCells count="446">
    <mergeCell ref="CE24:CS25"/>
    <mergeCell ref="CT24:DA25"/>
    <mergeCell ref="DB24:DI25"/>
    <mergeCell ref="CE26:CS27"/>
    <mergeCell ref="CT26:DA27"/>
    <mergeCell ref="DB26:DI27"/>
    <mergeCell ref="AY28:BB30"/>
    <mergeCell ref="CE28:CS29"/>
    <mergeCell ref="CT28:DA29"/>
    <mergeCell ref="DB28:DI29"/>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BY43:CM43"/>
    <mergeCell ref="CO43:CP43"/>
    <mergeCell ref="CQ43:DE43"/>
    <mergeCell ref="DG43:DH43"/>
    <mergeCell ref="E46:DI46"/>
    <mergeCell ref="E47:DI47"/>
    <mergeCell ref="E48:DI48"/>
    <mergeCell ref="E49:DI49"/>
    <mergeCell ref="E50:DI50"/>
    <mergeCell ref="C43:D43"/>
    <mergeCell ref="E43:S43"/>
    <mergeCell ref="U43:V43"/>
    <mergeCell ref="W43:AK43"/>
    <mergeCell ref="AM43:AN43"/>
    <mergeCell ref="AO43:BC43"/>
    <mergeCell ref="BE43:BF43"/>
    <mergeCell ref="BG43:BU43"/>
    <mergeCell ref="BW43:BX43"/>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B22:D30"/>
    <mergeCell ref="BV28:CC28"/>
    <mergeCell ref="E29:K29"/>
    <mergeCell ref="L29:P29"/>
    <mergeCell ref="Q29:V29"/>
    <mergeCell ref="Z29:AG29"/>
    <mergeCell ref="AH29:AL29"/>
    <mergeCell ref="AM29:AR29"/>
    <mergeCell ref="AS29:AX29"/>
    <mergeCell ref="BC29:BM29"/>
    <mergeCell ref="BN29:BU29"/>
    <mergeCell ref="BV29:CC29"/>
    <mergeCell ref="E28:K28"/>
    <mergeCell ref="L28:P28"/>
    <mergeCell ref="Q28:V28"/>
    <mergeCell ref="Z28:AG28"/>
    <mergeCell ref="AH28:AL28"/>
    <mergeCell ref="AM28:AR28"/>
    <mergeCell ref="AS28:AX28"/>
    <mergeCell ref="BC28:BM28"/>
    <mergeCell ref="BN28:BU28"/>
    <mergeCell ref="BV26:CC26"/>
    <mergeCell ref="E27:K27"/>
    <mergeCell ref="L27:P27"/>
    <mergeCell ref="Q27:V27"/>
    <mergeCell ref="Z27:AG27"/>
    <mergeCell ref="AH27:AL27"/>
    <mergeCell ref="AM27:AR27"/>
    <mergeCell ref="AS27:AX27"/>
    <mergeCell ref="AY27:BM27"/>
    <mergeCell ref="BN27:BU27"/>
    <mergeCell ref="BV27:CC27"/>
    <mergeCell ref="E26:K26"/>
    <mergeCell ref="L26:P26"/>
    <mergeCell ref="Q26:V26"/>
    <mergeCell ref="Z26:AG26"/>
    <mergeCell ref="AH26:AL26"/>
    <mergeCell ref="AM26:AR26"/>
    <mergeCell ref="AS26:AX26"/>
    <mergeCell ref="AY26:BM26"/>
    <mergeCell ref="BN26:BU26"/>
    <mergeCell ref="BV24:CC24"/>
    <mergeCell ref="E25:K25"/>
    <mergeCell ref="L25:P25"/>
    <mergeCell ref="Q25:V25"/>
    <mergeCell ref="Z25:AG25"/>
    <mergeCell ref="AH25:AL25"/>
    <mergeCell ref="AM25:AR25"/>
    <mergeCell ref="AS25:AX25"/>
    <mergeCell ref="AY25:BM25"/>
    <mergeCell ref="BN25:BU25"/>
    <mergeCell ref="BV25:CC25"/>
    <mergeCell ref="E24:K24"/>
    <mergeCell ref="L24:P24"/>
    <mergeCell ref="Q24:V24"/>
    <mergeCell ref="Z24:AG24"/>
    <mergeCell ref="AH24:AL24"/>
    <mergeCell ref="AM24:AR24"/>
    <mergeCell ref="AS24:AX24"/>
    <mergeCell ref="AY24:BM24"/>
    <mergeCell ref="BN24:BU24"/>
    <mergeCell ref="B21:AX21"/>
    <mergeCell ref="AY21:BM21"/>
    <mergeCell ref="BN21:BU21"/>
    <mergeCell ref="BV21:CC21"/>
    <mergeCell ref="AY22:BM22"/>
    <mergeCell ref="BN22:BU22"/>
    <mergeCell ref="BV22:CC22"/>
    <mergeCell ref="AY23:BM23"/>
    <mergeCell ref="BN23:BU23"/>
    <mergeCell ref="BV23:CC23"/>
    <mergeCell ref="B20:K20"/>
    <mergeCell ref="L20:V20"/>
    <mergeCell ref="AC20:AG20"/>
    <mergeCell ref="AH20:AL20"/>
    <mergeCell ref="AM20:AT20"/>
    <mergeCell ref="AU20:AX20"/>
    <mergeCell ref="AY20:BM20"/>
    <mergeCell ref="BN20:BU20"/>
    <mergeCell ref="BV20:CC20"/>
    <mergeCell ref="W19:AB20"/>
    <mergeCell ref="B19:K19"/>
    <mergeCell ref="L19:V19"/>
    <mergeCell ref="AC19:AG19"/>
    <mergeCell ref="AH19:AL19"/>
    <mergeCell ref="AM19:AT19"/>
    <mergeCell ref="AU19:AX19"/>
    <mergeCell ref="AY19:BM19"/>
    <mergeCell ref="BN19:BU19"/>
    <mergeCell ref="BV19:CC19"/>
    <mergeCell ref="B18:K18"/>
    <mergeCell ref="L18:V18"/>
    <mergeCell ref="AC18:AG18"/>
    <mergeCell ref="AH18:AL18"/>
    <mergeCell ref="AM18:AT18"/>
    <mergeCell ref="AU18:AX18"/>
    <mergeCell ref="AY18:BM18"/>
    <mergeCell ref="BN18:BU18"/>
    <mergeCell ref="BV18:CC18"/>
    <mergeCell ref="M17:Q17"/>
    <mergeCell ref="R17:V17"/>
    <mergeCell ref="AC17:AG17"/>
    <mergeCell ref="AH17:AL17"/>
    <mergeCell ref="AM17:AT17"/>
    <mergeCell ref="AU17:AX17"/>
    <mergeCell ref="AY17:BM17"/>
    <mergeCell ref="BN17:BU17"/>
    <mergeCell ref="BV17:CC17"/>
    <mergeCell ref="L16:Q16"/>
    <mergeCell ref="R16:V16"/>
    <mergeCell ref="AC16:AG16"/>
    <mergeCell ref="AH16:AL16"/>
    <mergeCell ref="AM16:AT16"/>
    <mergeCell ref="AU16:AX16"/>
    <mergeCell ref="AY16:BM16"/>
    <mergeCell ref="BN16:BU16"/>
    <mergeCell ref="BV16:CC16"/>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N9:BU9"/>
    <mergeCell ref="BV9:CC9"/>
    <mergeCell ref="CD9:CS9"/>
    <mergeCell ref="CT9:DA9"/>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B1:DI1"/>
    <mergeCell ref="AY3:BM3"/>
    <mergeCell ref="BN3:BU3"/>
    <mergeCell ref="BV3:CC3"/>
    <mergeCell ref="CD3:CS3"/>
    <mergeCell ref="CT3:DA3"/>
    <mergeCell ref="DB3:DI3"/>
    <mergeCell ref="AY4:BM4"/>
    <mergeCell ref="BN4:BU4"/>
    <mergeCell ref="BV4:CC4"/>
    <mergeCell ref="CD4:CS4"/>
    <mergeCell ref="CT4:DA4"/>
    <mergeCell ref="DB4:DI4"/>
  </mergeCells>
  <phoneticPr fontId="5"/>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0" zoomScaleNormal="80" zoomScaleSheetLayoutView="100" workbookViewId="0"/>
  </sheetViews>
  <sheetFormatPr defaultColWidth="0" defaultRowHeight="13.5" customHeight="1" zeroHeight="1" x14ac:dyDescent="0.15"/>
  <cols>
    <col min="1" max="1" width="6.625" style="46" customWidth="1"/>
    <col min="2" max="2" width="11" style="46" customWidth="1"/>
    <col min="3" max="3" width="17" style="46" customWidth="1"/>
    <col min="4" max="5" width="16.625" style="46" customWidth="1"/>
    <col min="6" max="15" width="15" style="46" customWidth="1"/>
    <col min="16" max="16" width="24" style="46" customWidth="1"/>
    <col min="17" max="17" width="0" style="46" hidden="1" customWidth="1"/>
    <col min="18" max="16384" width="0" style="46" hidden="1"/>
  </cols>
  <sheetData>
    <row r="1" spans="1:16" ht="16.5" customHeight="1" x14ac:dyDescent="0.15">
      <c r="A1" s="186"/>
      <c r="B1" s="186"/>
      <c r="C1" s="186"/>
      <c r="D1" s="186"/>
      <c r="E1" s="186"/>
      <c r="F1" s="186"/>
      <c r="G1" s="186"/>
      <c r="H1" s="186"/>
      <c r="I1" s="186"/>
      <c r="J1" s="186"/>
      <c r="K1" s="186"/>
      <c r="L1" s="186"/>
      <c r="M1" s="186"/>
      <c r="N1" s="186"/>
      <c r="O1" s="186"/>
      <c r="P1" s="186"/>
    </row>
    <row r="2" spans="1:16" ht="16.5" customHeight="1" x14ac:dyDescent="0.15">
      <c r="A2" s="186"/>
      <c r="B2" s="186"/>
      <c r="C2" s="186"/>
      <c r="D2" s="186"/>
      <c r="E2" s="186"/>
      <c r="F2" s="186"/>
      <c r="G2" s="186"/>
      <c r="H2" s="186"/>
      <c r="I2" s="186"/>
      <c r="J2" s="186"/>
      <c r="K2" s="186"/>
      <c r="L2" s="186"/>
      <c r="M2" s="186"/>
      <c r="N2" s="186"/>
      <c r="O2" s="186"/>
      <c r="P2" s="186"/>
    </row>
    <row r="3" spans="1:16" ht="16.5" customHeight="1" x14ac:dyDescent="0.15">
      <c r="A3" s="186"/>
      <c r="B3" s="186"/>
      <c r="C3" s="186"/>
      <c r="D3" s="186"/>
      <c r="E3" s="186"/>
      <c r="F3" s="186"/>
      <c r="G3" s="186"/>
      <c r="H3" s="186"/>
      <c r="I3" s="186"/>
      <c r="J3" s="186"/>
      <c r="K3" s="186"/>
      <c r="L3" s="186"/>
      <c r="M3" s="186"/>
      <c r="N3" s="186"/>
      <c r="O3" s="186"/>
      <c r="P3" s="186"/>
    </row>
    <row r="4" spans="1:16" ht="16.5" customHeight="1" x14ac:dyDescent="0.15">
      <c r="A4" s="186"/>
      <c r="B4" s="186"/>
      <c r="C4" s="186"/>
      <c r="D4" s="186"/>
      <c r="E4" s="186"/>
      <c r="F4" s="186"/>
      <c r="G4" s="186"/>
      <c r="H4" s="186"/>
      <c r="I4" s="186"/>
      <c r="J4" s="186"/>
      <c r="K4" s="186"/>
      <c r="L4" s="186"/>
      <c r="M4" s="186"/>
      <c r="N4" s="186"/>
      <c r="O4" s="186"/>
      <c r="P4" s="186"/>
    </row>
    <row r="5" spans="1:16" ht="16.5" customHeight="1" x14ac:dyDescent="0.15">
      <c r="A5" s="186"/>
      <c r="B5" s="186"/>
      <c r="C5" s="186"/>
      <c r="D5" s="186"/>
      <c r="E5" s="186"/>
      <c r="F5" s="186"/>
      <c r="G5" s="186"/>
      <c r="H5" s="186"/>
      <c r="I5" s="186"/>
      <c r="J5" s="186"/>
      <c r="K5" s="186"/>
      <c r="L5" s="186"/>
      <c r="M5" s="186"/>
      <c r="N5" s="186"/>
      <c r="O5" s="186"/>
      <c r="P5" s="186"/>
    </row>
    <row r="6" spans="1:16" ht="16.5" customHeight="1" x14ac:dyDescent="0.15">
      <c r="A6" s="186"/>
      <c r="B6" s="186"/>
      <c r="C6" s="186"/>
      <c r="D6" s="186"/>
      <c r="E6" s="186"/>
      <c r="F6" s="186"/>
      <c r="G6" s="186"/>
      <c r="H6" s="186"/>
      <c r="I6" s="186"/>
      <c r="J6" s="186"/>
      <c r="K6" s="186"/>
      <c r="L6" s="186"/>
      <c r="M6" s="186"/>
      <c r="N6" s="186"/>
      <c r="O6" s="186"/>
      <c r="P6" s="186"/>
    </row>
    <row r="7" spans="1:16" ht="16.5" customHeight="1" x14ac:dyDescent="0.15">
      <c r="A7" s="186"/>
      <c r="B7" s="186"/>
      <c r="C7" s="186"/>
      <c r="D7" s="186"/>
      <c r="E7" s="186"/>
      <c r="F7" s="186"/>
      <c r="G7" s="186"/>
      <c r="H7" s="186"/>
      <c r="I7" s="186"/>
      <c r="J7" s="186"/>
      <c r="K7" s="186"/>
      <c r="L7" s="186"/>
      <c r="M7" s="186"/>
      <c r="N7" s="186"/>
      <c r="O7" s="186"/>
      <c r="P7" s="186"/>
    </row>
    <row r="8" spans="1:16" ht="16.5" customHeight="1" x14ac:dyDescent="0.15">
      <c r="A8" s="186"/>
      <c r="B8" s="186"/>
      <c r="C8" s="186"/>
      <c r="D8" s="186"/>
      <c r="E8" s="186"/>
      <c r="F8" s="186"/>
      <c r="G8" s="186"/>
      <c r="H8" s="186"/>
      <c r="I8" s="186"/>
      <c r="J8" s="186"/>
      <c r="K8" s="186"/>
      <c r="L8" s="186"/>
      <c r="M8" s="186"/>
      <c r="N8" s="186"/>
      <c r="O8" s="186"/>
      <c r="P8" s="186"/>
    </row>
    <row r="9" spans="1:16" ht="16.5" customHeight="1" x14ac:dyDescent="0.15">
      <c r="A9" s="186"/>
      <c r="B9" s="186"/>
      <c r="C9" s="186"/>
      <c r="D9" s="186"/>
      <c r="E9" s="186"/>
      <c r="F9" s="186"/>
      <c r="G9" s="186"/>
      <c r="H9" s="186"/>
      <c r="I9" s="186"/>
      <c r="J9" s="186"/>
      <c r="K9" s="186"/>
      <c r="L9" s="186"/>
      <c r="M9" s="186"/>
      <c r="N9" s="186"/>
      <c r="O9" s="186"/>
      <c r="P9" s="186"/>
    </row>
    <row r="10" spans="1:16" ht="16.5" customHeight="1" x14ac:dyDescent="0.15">
      <c r="A10" s="186"/>
      <c r="B10" s="186"/>
      <c r="C10" s="186"/>
      <c r="D10" s="186"/>
      <c r="E10" s="186"/>
      <c r="F10" s="186"/>
      <c r="G10" s="186"/>
      <c r="H10" s="186"/>
      <c r="I10" s="186"/>
      <c r="J10" s="186"/>
      <c r="K10" s="186"/>
      <c r="L10" s="186"/>
      <c r="M10" s="186"/>
      <c r="N10" s="186"/>
      <c r="O10" s="186"/>
      <c r="P10" s="186"/>
    </row>
    <row r="11" spans="1:16" ht="16.5" customHeight="1" x14ac:dyDescent="0.15">
      <c r="A11" s="186"/>
      <c r="B11" s="186"/>
      <c r="C11" s="186"/>
      <c r="D11" s="186"/>
      <c r="E11" s="186"/>
      <c r="F11" s="186"/>
      <c r="G11" s="186"/>
      <c r="H11" s="186"/>
      <c r="I11" s="186"/>
      <c r="J11" s="186"/>
      <c r="K11" s="186"/>
      <c r="L11" s="186"/>
      <c r="M11" s="186"/>
      <c r="N11" s="186"/>
      <c r="O11" s="186"/>
      <c r="P11" s="186"/>
    </row>
    <row r="12" spans="1:16" ht="16.5" customHeight="1" x14ac:dyDescent="0.15">
      <c r="A12" s="186"/>
      <c r="B12" s="186"/>
      <c r="C12" s="186"/>
      <c r="D12" s="186"/>
      <c r="E12" s="186"/>
      <c r="F12" s="186"/>
      <c r="G12" s="186"/>
      <c r="H12" s="186"/>
      <c r="I12" s="186"/>
      <c r="J12" s="186"/>
      <c r="K12" s="186"/>
      <c r="L12" s="186"/>
      <c r="M12" s="186"/>
      <c r="N12" s="186"/>
      <c r="O12" s="186"/>
      <c r="P12" s="186"/>
    </row>
    <row r="13" spans="1:16" ht="16.5" customHeight="1" x14ac:dyDescent="0.15">
      <c r="A13" s="186"/>
      <c r="B13" s="186"/>
      <c r="C13" s="186"/>
      <c r="D13" s="186"/>
      <c r="E13" s="186"/>
      <c r="F13" s="186"/>
      <c r="G13" s="186"/>
      <c r="H13" s="186"/>
      <c r="I13" s="186"/>
      <c r="J13" s="186"/>
      <c r="K13" s="186"/>
      <c r="L13" s="186"/>
      <c r="M13" s="186"/>
      <c r="N13" s="186"/>
      <c r="O13" s="186"/>
      <c r="P13" s="186"/>
    </row>
    <row r="14" spans="1:16" ht="16.5" customHeight="1" x14ac:dyDescent="0.15">
      <c r="A14" s="186"/>
      <c r="B14" s="186"/>
      <c r="C14" s="186"/>
      <c r="D14" s="186"/>
      <c r="E14" s="186"/>
      <c r="F14" s="186"/>
      <c r="G14" s="186"/>
      <c r="H14" s="186"/>
      <c r="I14" s="186"/>
      <c r="J14" s="186"/>
      <c r="K14" s="186"/>
      <c r="L14" s="186"/>
      <c r="M14" s="186"/>
      <c r="N14" s="186"/>
      <c r="O14" s="186"/>
      <c r="P14" s="186"/>
    </row>
    <row r="15" spans="1:16" ht="16.5" customHeight="1" x14ac:dyDescent="0.15">
      <c r="A15" s="186"/>
      <c r="B15" s="186"/>
      <c r="C15" s="186"/>
      <c r="D15" s="186"/>
      <c r="E15" s="186"/>
      <c r="F15" s="186"/>
      <c r="G15" s="186"/>
      <c r="H15" s="186"/>
      <c r="I15" s="186"/>
      <c r="J15" s="186"/>
      <c r="K15" s="186"/>
      <c r="L15" s="186"/>
      <c r="M15" s="186"/>
      <c r="N15" s="186"/>
      <c r="O15" s="186"/>
      <c r="P15" s="186"/>
    </row>
    <row r="16" spans="1:16" ht="16.5" customHeight="1" x14ac:dyDescent="0.15">
      <c r="A16" s="186"/>
      <c r="B16" s="186"/>
      <c r="C16" s="186"/>
      <c r="D16" s="186"/>
      <c r="E16" s="186"/>
      <c r="F16" s="186"/>
      <c r="G16" s="186"/>
      <c r="H16" s="186"/>
      <c r="I16" s="186"/>
      <c r="J16" s="186"/>
      <c r="K16" s="186"/>
      <c r="L16" s="186"/>
      <c r="M16" s="186"/>
      <c r="N16" s="186"/>
      <c r="O16" s="186"/>
      <c r="P16" s="186"/>
    </row>
    <row r="17" spans="1:16" ht="16.5" customHeight="1" x14ac:dyDescent="0.15">
      <c r="A17" s="186"/>
      <c r="B17" s="186"/>
      <c r="C17" s="186"/>
      <c r="D17" s="186"/>
      <c r="E17" s="186"/>
      <c r="F17" s="186"/>
      <c r="G17" s="186"/>
      <c r="H17" s="186"/>
      <c r="I17" s="186"/>
      <c r="J17" s="186"/>
      <c r="K17" s="186"/>
      <c r="L17" s="186"/>
      <c r="M17" s="186"/>
      <c r="N17" s="186"/>
      <c r="O17" s="186"/>
      <c r="P17" s="186"/>
    </row>
    <row r="18" spans="1:16" ht="16.5" customHeight="1" x14ac:dyDescent="0.15">
      <c r="A18" s="186"/>
      <c r="B18" s="186"/>
      <c r="C18" s="186"/>
      <c r="D18" s="186"/>
      <c r="E18" s="186"/>
      <c r="F18" s="186"/>
      <c r="G18" s="186"/>
      <c r="H18" s="186"/>
      <c r="I18" s="186"/>
      <c r="J18" s="186"/>
      <c r="K18" s="186"/>
      <c r="L18" s="186"/>
      <c r="M18" s="186"/>
      <c r="N18" s="186"/>
      <c r="O18" s="186"/>
      <c r="P18" s="186"/>
    </row>
    <row r="19" spans="1:16" ht="16.5" customHeight="1" x14ac:dyDescent="0.15">
      <c r="A19" s="186"/>
      <c r="B19" s="186"/>
      <c r="C19" s="186"/>
      <c r="D19" s="186"/>
      <c r="E19" s="186"/>
      <c r="F19" s="186"/>
      <c r="G19" s="186"/>
      <c r="H19" s="186"/>
      <c r="I19" s="186"/>
      <c r="J19" s="186"/>
      <c r="K19" s="186"/>
      <c r="L19" s="186"/>
      <c r="M19" s="186"/>
      <c r="N19" s="186"/>
      <c r="O19" s="186"/>
      <c r="P19" s="186"/>
    </row>
    <row r="20" spans="1:16" ht="16.5" customHeight="1" x14ac:dyDescent="0.15">
      <c r="A20" s="186"/>
      <c r="B20" s="186"/>
      <c r="C20" s="186"/>
      <c r="D20" s="186"/>
      <c r="E20" s="186"/>
      <c r="F20" s="186"/>
      <c r="G20" s="186"/>
      <c r="H20" s="186"/>
      <c r="I20" s="186"/>
      <c r="J20" s="186"/>
      <c r="K20" s="186"/>
      <c r="L20" s="186"/>
      <c r="M20" s="186"/>
      <c r="N20" s="186"/>
      <c r="O20" s="186"/>
      <c r="P20" s="186"/>
    </row>
    <row r="21" spans="1:16" ht="16.5" customHeight="1" x14ac:dyDescent="0.15">
      <c r="A21" s="186"/>
      <c r="B21" s="186"/>
      <c r="C21" s="186"/>
      <c r="D21" s="186"/>
      <c r="E21" s="186"/>
      <c r="F21" s="186"/>
      <c r="G21" s="186"/>
      <c r="H21" s="186"/>
      <c r="I21" s="186"/>
      <c r="J21" s="186"/>
      <c r="K21" s="186"/>
      <c r="L21" s="186"/>
      <c r="M21" s="186"/>
      <c r="N21" s="186"/>
      <c r="O21" s="186"/>
      <c r="P21" s="186"/>
    </row>
    <row r="22" spans="1:16" ht="16.5" customHeight="1" x14ac:dyDescent="0.15">
      <c r="A22" s="186"/>
      <c r="B22" s="186"/>
      <c r="C22" s="186"/>
      <c r="D22" s="186"/>
      <c r="E22" s="186"/>
      <c r="F22" s="186"/>
      <c r="G22" s="186"/>
      <c r="H22" s="186"/>
      <c r="I22" s="186"/>
      <c r="J22" s="186"/>
      <c r="K22" s="186"/>
      <c r="L22" s="186"/>
      <c r="M22" s="186"/>
      <c r="N22" s="186"/>
      <c r="O22" s="186"/>
      <c r="P22" s="186"/>
    </row>
    <row r="23" spans="1:16" ht="16.5" customHeight="1" x14ac:dyDescent="0.15">
      <c r="A23" s="186"/>
      <c r="B23" s="186"/>
      <c r="C23" s="186"/>
      <c r="D23" s="186"/>
      <c r="E23" s="186"/>
      <c r="F23" s="186"/>
      <c r="G23" s="186"/>
      <c r="H23" s="186"/>
      <c r="I23" s="186"/>
      <c r="J23" s="186"/>
      <c r="K23" s="186"/>
      <c r="L23" s="186"/>
      <c r="M23" s="186"/>
      <c r="N23" s="186"/>
      <c r="O23" s="186"/>
      <c r="P23" s="186"/>
    </row>
    <row r="24" spans="1:16" ht="16.5" customHeight="1" x14ac:dyDescent="0.15">
      <c r="A24" s="186"/>
      <c r="B24" s="186"/>
      <c r="C24" s="186"/>
      <c r="D24" s="186"/>
      <c r="E24" s="186"/>
      <c r="F24" s="186"/>
      <c r="G24" s="186"/>
      <c r="H24" s="186"/>
      <c r="I24" s="186"/>
      <c r="J24" s="186"/>
      <c r="K24" s="186"/>
      <c r="L24" s="186"/>
      <c r="M24" s="186"/>
      <c r="N24" s="186"/>
      <c r="O24" s="186"/>
      <c r="P24" s="186"/>
    </row>
    <row r="25" spans="1:16" ht="16.5" customHeight="1" x14ac:dyDescent="0.15">
      <c r="A25" s="186"/>
      <c r="B25" s="186"/>
      <c r="C25" s="186"/>
      <c r="D25" s="186"/>
      <c r="E25" s="186"/>
      <c r="F25" s="186"/>
      <c r="G25" s="186"/>
      <c r="H25" s="186"/>
      <c r="I25" s="186"/>
      <c r="J25" s="186"/>
      <c r="K25" s="186"/>
      <c r="L25" s="186"/>
      <c r="M25" s="186"/>
      <c r="N25" s="186"/>
      <c r="O25" s="186"/>
      <c r="P25" s="186"/>
    </row>
    <row r="26" spans="1:16" ht="16.5" customHeight="1" x14ac:dyDescent="0.15">
      <c r="A26" s="186"/>
      <c r="B26" s="186"/>
      <c r="C26" s="186"/>
      <c r="D26" s="186"/>
      <c r="E26" s="186"/>
      <c r="F26" s="186"/>
      <c r="G26" s="186"/>
      <c r="H26" s="186"/>
      <c r="I26" s="186"/>
      <c r="J26" s="186"/>
      <c r="K26" s="186"/>
      <c r="L26" s="186"/>
      <c r="M26" s="186"/>
      <c r="N26" s="186"/>
      <c r="O26" s="186"/>
      <c r="P26" s="186"/>
    </row>
    <row r="27" spans="1:16" ht="16.5" customHeight="1" x14ac:dyDescent="0.15">
      <c r="A27" s="186"/>
      <c r="B27" s="186"/>
      <c r="C27" s="186"/>
      <c r="D27" s="186"/>
      <c r="E27" s="186"/>
      <c r="F27" s="186"/>
      <c r="G27" s="186"/>
      <c r="H27" s="186"/>
      <c r="I27" s="186"/>
      <c r="J27" s="186"/>
      <c r="K27" s="186"/>
      <c r="L27" s="186"/>
      <c r="M27" s="186"/>
      <c r="N27" s="186"/>
      <c r="O27" s="186"/>
      <c r="P27" s="186"/>
    </row>
    <row r="28" spans="1:16" ht="16.5" customHeight="1" x14ac:dyDescent="0.15">
      <c r="A28" s="186"/>
      <c r="B28" s="186"/>
      <c r="C28" s="186"/>
      <c r="D28" s="186"/>
      <c r="E28" s="186"/>
      <c r="F28" s="186"/>
      <c r="G28" s="186"/>
      <c r="H28" s="186"/>
      <c r="I28" s="186"/>
      <c r="J28" s="186"/>
      <c r="K28" s="186"/>
      <c r="L28" s="186"/>
      <c r="M28" s="186"/>
      <c r="N28" s="186"/>
      <c r="O28" s="186"/>
      <c r="P28" s="186"/>
    </row>
    <row r="29" spans="1:16" ht="16.5" customHeight="1" x14ac:dyDescent="0.15">
      <c r="A29" s="186"/>
      <c r="B29" s="186"/>
      <c r="C29" s="186"/>
      <c r="D29" s="186"/>
      <c r="E29" s="186"/>
      <c r="F29" s="186"/>
      <c r="G29" s="186"/>
      <c r="H29" s="186"/>
      <c r="I29" s="186"/>
      <c r="J29" s="186"/>
      <c r="K29" s="186"/>
      <c r="L29" s="186"/>
      <c r="M29" s="186"/>
      <c r="N29" s="186"/>
      <c r="O29" s="186"/>
      <c r="P29" s="186"/>
    </row>
    <row r="30" spans="1:16" ht="16.5" customHeight="1" x14ac:dyDescent="0.15">
      <c r="A30" s="186"/>
      <c r="B30" s="186"/>
      <c r="C30" s="186"/>
      <c r="D30" s="186"/>
      <c r="E30" s="186"/>
      <c r="F30" s="186"/>
      <c r="G30" s="186"/>
      <c r="H30" s="186"/>
      <c r="I30" s="186"/>
      <c r="J30" s="186"/>
      <c r="K30" s="186"/>
      <c r="L30" s="186"/>
      <c r="M30" s="186"/>
      <c r="N30" s="186"/>
      <c r="O30" s="186"/>
      <c r="P30" s="186"/>
    </row>
    <row r="31" spans="1:16" ht="16.5" customHeight="1" x14ac:dyDescent="0.15">
      <c r="A31" s="186"/>
      <c r="B31" s="186"/>
      <c r="C31" s="186"/>
      <c r="D31" s="186"/>
      <c r="E31" s="186"/>
      <c r="F31" s="186"/>
      <c r="G31" s="186"/>
      <c r="H31" s="186"/>
      <c r="I31" s="186"/>
      <c r="J31" s="186"/>
      <c r="K31" s="186"/>
      <c r="L31" s="186"/>
      <c r="M31" s="186"/>
      <c r="N31" s="186"/>
      <c r="O31" s="186"/>
      <c r="P31" s="186"/>
    </row>
    <row r="32" spans="1:16" ht="31.5" customHeight="1" x14ac:dyDescent="0.15">
      <c r="A32" s="186"/>
      <c r="B32" s="186"/>
      <c r="C32" s="186"/>
      <c r="D32" s="186"/>
      <c r="E32" s="186"/>
      <c r="F32" s="186"/>
      <c r="G32" s="186"/>
      <c r="H32" s="186"/>
      <c r="I32" s="186"/>
      <c r="J32" s="181" t="s">
        <v>2</v>
      </c>
      <c r="K32" s="186"/>
      <c r="L32" s="186"/>
      <c r="M32" s="186"/>
      <c r="N32" s="186"/>
      <c r="O32" s="186"/>
      <c r="P32" s="186"/>
    </row>
    <row r="33" spans="1:16" ht="39" customHeight="1" x14ac:dyDescent="0.2">
      <c r="A33" s="186"/>
      <c r="B33" s="187" t="s">
        <v>13</v>
      </c>
      <c r="C33" s="193"/>
      <c r="D33" s="193"/>
      <c r="E33" s="195" t="s">
        <v>17</v>
      </c>
      <c r="F33" s="196" t="s">
        <v>524</v>
      </c>
      <c r="G33" s="201" t="s">
        <v>525</v>
      </c>
      <c r="H33" s="201" t="s">
        <v>526</v>
      </c>
      <c r="I33" s="201" t="s">
        <v>527</v>
      </c>
      <c r="J33" s="205" t="s">
        <v>249</v>
      </c>
      <c r="K33" s="186"/>
      <c r="L33" s="186"/>
      <c r="M33" s="186"/>
      <c r="N33" s="186"/>
      <c r="O33" s="186"/>
      <c r="P33" s="186"/>
    </row>
    <row r="34" spans="1:16" ht="39" customHeight="1" x14ac:dyDescent="0.15">
      <c r="A34" s="186"/>
      <c r="B34" s="188"/>
      <c r="C34" s="1021" t="s">
        <v>255</v>
      </c>
      <c r="D34" s="1021"/>
      <c r="E34" s="1022"/>
      <c r="F34" s="197">
        <v>0.8</v>
      </c>
      <c r="G34" s="202">
        <v>0.88</v>
      </c>
      <c r="H34" s="202">
        <v>4.3099999999999996</v>
      </c>
      <c r="I34" s="202">
        <v>2.29</v>
      </c>
      <c r="J34" s="206">
        <v>2.71</v>
      </c>
      <c r="K34" s="186"/>
      <c r="L34" s="186"/>
      <c r="M34" s="186"/>
      <c r="N34" s="186"/>
      <c r="O34" s="186"/>
      <c r="P34" s="186"/>
    </row>
    <row r="35" spans="1:16" ht="39" customHeight="1" x14ac:dyDescent="0.15">
      <c r="A35" s="186"/>
      <c r="B35" s="189"/>
      <c r="C35" s="1023" t="s">
        <v>27</v>
      </c>
      <c r="D35" s="1023"/>
      <c r="E35" s="1024"/>
      <c r="F35" s="198">
        <v>0.34</v>
      </c>
      <c r="G35" s="203">
        <v>0.19</v>
      </c>
      <c r="H35" s="203">
        <v>0.96</v>
      </c>
      <c r="I35" s="203">
        <v>1.69</v>
      </c>
      <c r="J35" s="207">
        <v>1.06</v>
      </c>
      <c r="K35" s="186"/>
      <c r="L35" s="186"/>
      <c r="M35" s="186"/>
      <c r="N35" s="186"/>
      <c r="O35" s="186"/>
      <c r="P35" s="186"/>
    </row>
    <row r="36" spans="1:16" ht="39" customHeight="1" x14ac:dyDescent="0.15">
      <c r="A36" s="186"/>
      <c r="B36" s="189"/>
      <c r="C36" s="1023" t="s">
        <v>462</v>
      </c>
      <c r="D36" s="1023"/>
      <c r="E36" s="1024"/>
      <c r="F36" s="198">
        <v>0.3</v>
      </c>
      <c r="G36" s="203">
        <v>0.31</v>
      </c>
      <c r="H36" s="203">
        <v>0.49</v>
      </c>
      <c r="I36" s="203">
        <v>0.36</v>
      </c>
      <c r="J36" s="207">
        <v>0.21</v>
      </c>
      <c r="K36" s="186"/>
      <c r="L36" s="186"/>
      <c r="M36" s="186"/>
      <c r="N36" s="186"/>
      <c r="O36" s="186"/>
      <c r="P36" s="186"/>
    </row>
    <row r="37" spans="1:16" ht="39" customHeight="1" x14ac:dyDescent="0.15">
      <c r="A37" s="186"/>
      <c r="B37" s="189"/>
      <c r="C37" s="1023" t="s">
        <v>463</v>
      </c>
      <c r="D37" s="1023"/>
      <c r="E37" s="1024"/>
      <c r="F37" s="198">
        <v>0.24</v>
      </c>
      <c r="G37" s="203">
        <v>0.14000000000000001</v>
      </c>
      <c r="H37" s="203">
        <v>0.08</v>
      </c>
      <c r="I37" s="203">
        <v>0.18</v>
      </c>
      <c r="J37" s="207">
        <v>0.13</v>
      </c>
      <c r="K37" s="186"/>
      <c r="L37" s="186"/>
      <c r="M37" s="186"/>
      <c r="N37" s="186"/>
      <c r="O37" s="186"/>
      <c r="P37" s="186"/>
    </row>
    <row r="38" spans="1:16" ht="39" customHeight="1" x14ac:dyDescent="0.15">
      <c r="A38" s="186"/>
      <c r="B38" s="189"/>
      <c r="C38" s="1023" t="s">
        <v>46</v>
      </c>
      <c r="D38" s="1023"/>
      <c r="E38" s="1024"/>
      <c r="F38" s="198">
        <v>0.02</v>
      </c>
      <c r="G38" s="203">
        <v>0.09</v>
      </c>
      <c r="H38" s="203">
        <v>0.03</v>
      </c>
      <c r="I38" s="203">
        <v>0.11</v>
      </c>
      <c r="J38" s="207">
        <v>0.09</v>
      </c>
      <c r="K38" s="186"/>
      <c r="L38" s="186"/>
      <c r="M38" s="186"/>
      <c r="N38" s="186"/>
      <c r="O38" s="186"/>
      <c r="P38" s="186"/>
    </row>
    <row r="39" spans="1:16" ht="39" customHeight="1" x14ac:dyDescent="0.15">
      <c r="A39" s="186"/>
      <c r="B39" s="189"/>
      <c r="C39" s="1023" t="s">
        <v>465</v>
      </c>
      <c r="D39" s="1023"/>
      <c r="E39" s="1024"/>
      <c r="F39" s="198">
        <v>0.02</v>
      </c>
      <c r="G39" s="203">
        <v>0.06</v>
      </c>
      <c r="H39" s="203">
        <v>0</v>
      </c>
      <c r="I39" s="203">
        <v>0.06</v>
      </c>
      <c r="J39" s="207">
        <v>7.0000000000000007E-2</v>
      </c>
      <c r="K39" s="186"/>
      <c r="L39" s="186"/>
      <c r="M39" s="186"/>
      <c r="N39" s="186"/>
      <c r="O39" s="186"/>
      <c r="P39" s="186"/>
    </row>
    <row r="40" spans="1:16" ht="39" customHeight="1" x14ac:dyDescent="0.15">
      <c r="A40" s="186"/>
      <c r="B40" s="189"/>
      <c r="C40" s="1023" t="s">
        <v>223</v>
      </c>
      <c r="D40" s="1023"/>
      <c r="E40" s="1024"/>
      <c r="F40" s="198">
        <v>0.01</v>
      </c>
      <c r="G40" s="203">
        <v>0.01</v>
      </c>
      <c r="H40" s="203">
        <v>0.02</v>
      </c>
      <c r="I40" s="203">
        <v>0.01</v>
      </c>
      <c r="J40" s="207">
        <v>0.03</v>
      </c>
      <c r="K40" s="186"/>
      <c r="L40" s="186"/>
      <c r="M40" s="186"/>
      <c r="N40" s="186"/>
      <c r="O40" s="186"/>
      <c r="P40" s="186"/>
    </row>
    <row r="41" spans="1:16" ht="39" customHeight="1" x14ac:dyDescent="0.15">
      <c r="A41" s="186"/>
      <c r="B41" s="189"/>
      <c r="C41" s="1023" t="s">
        <v>322</v>
      </c>
      <c r="D41" s="1023"/>
      <c r="E41" s="1024"/>
      <c r="F41" s="198">
        <v>0.03</v>
      </c>
      <c r="G41" s="203">
        <v>7.0000000000000007E-2</v>
      </c>
      <c r="H41" s="203">
        <v>0.1</v>
      </c>
      <c r="I41" s="203">
        <v>7.0000000000000007E-2</v>
      </c>
      <c r="J41" s="207">
        <v>0.01</v>
      </c>
      <c r="K41" s="186"/>
      <c r="L41" s="186"/>
      <c r="M41" s="186"/>
      <c r="N41" s="186"/>
      <c r="O41" s="186"/>
      <c r="P41" s="186"/>
    </row>
    <row r="42" spans="1:16" ht="39" customHeight="1" x14ac:dyDescent="0.15">
      <c r="A42" s="186"/>
      <c r="B42" s="190"/>
      <c r="C42" s="1023" t="s">
        <v>529</v>
      </c>
      <c r="D42" s="1023"/>
      <c r="E42" s="1024"/>
      <c r="F42" s="198" t="s">
        <v>199</v>
      </c>
      <c r="G42" s="203" t="s">
        <v>199</v>
      </c>
      <c r="H42" s="203" t="s">
        <v>199</v>
      </c>
      <c r="I42" s="203" t="s">
        <v>199</v>
      </c>
      <c r="J42" s="207" t="s">
        <v>199</v>
      </c>
      <c r="K42" s="186"/>
      <c r="L42" s="186"/>
      <c r="M42" s="186"/>
      <c r="N42" s="186"/>
      <c r="O42" s="186"/>
      <c r="P42" s="186"/>
    </row>
    <row r="43" spans="1:16" ht="39" customHeight="1" x14ac:dyDescent="0.15">
      <c r="A43" s="186"/>
      <c r="B43" s="191"/>
      <c r="C43" s="1025" t="s">
        <v>488</v>
      </c>
      <c r="D43" s="1025"/>
      <c r="E43" s="1026"/>
      <c r="F43" s="199">
        <v>4.2699999999999996</v>
      </c>
      <c r="G43" s="204">
        <v>4.7300000000000004</v>
      </c>
      <c r="H43" s="204">
        <v>5.0199999999999996</v>
      </c>
      <c r="I43" s="204">
        <v>5.46</v>
      </c>
      <c r="J43" s="208" t="s">
        <v>199</v>
      </c>
      <c r="K43" s="186"/>
      <c r="L43" s="186"/>
      <c r="M43" s="186"/>
      <c r="N43" s="186"/>
      <c r="O43" s="186"/>
      <c r="P43" s="186"/>
    </row>
    <row r="44" spans="1:16" ht="39" customHeight="1" x14ac:dyDescent="0.15">
      <c r="A44" s="186"/>
      <c r="B44" s="192"/>
      <c r="C44" s="194"/>
      <c r="D44" s="194"/>
      <c r="E44" s="194"/>
      <c r="F44" s="200"/>
      <c r="G44" s="200"/>
      <c r="H44" s="200"/>
      <c r="I44" s="200"/>
      <c r="J44" s="200"/>
      <c r="K44" s="186"/>
      <c r="L44" s="186"/>
      <c r="M44" s="186"/>
      <c r="N44" s="186"/>
      <c r="O44" s="186"/>
      <c r="P44" s="186"/>
    </row>
    <row r="45" spans="1:16" ht="17.25" x14ac:dyDescent="0.15">
      <c r="A45" s="186"/>
      <c r="B45" s="186"/>
      <c r="C45" s="186"/>
      <c r="D45" s="186"/>
      <c r="E45" s="186"/>
      <c r="F45" s="186"/>
      <c r="G45" s="186"/>
      <c r="H45" s="186"/>
      <c r="I45" s="186"/>
      <c r="J45" s="186"/>
      <c r="K45" s="186"/>
      <c r="L45" s="186"/>
      <c r="M45" s="186"/>
      <c r="N45" s="186"/>
      <c r="O45" s="186"/>
      <c r="P45" s="186"/>
    </row>
  </sheetData>
  <sheetProtection algorithmName="SHA-512" hashValue="OfoOLCwW0Dz9gz7LwqV9Vqho8okgrkOygHEGJxO9XLBzl6KfBZbggRrlBBzJ3eDPqkobftlIOoJGvhboqi9b9A==" saltValue="XtgMVvkJaBBKBjYwkatw9g==" spinCount="100000" sheet="1" objects="1" scenarios="1"/>
  <mergeCells count="10">
    <mergeCell ref="C39:E39"/>
    <mergeCell ref="C40:E40"/>
    <mergeCell ref="C41:E41"/>
    <mergeCell ref="C42:E42"/>
    <mergeCell ref="C43:E43"/>
    <mergeCell ref="C34:E34"/>
    <mergeCell ref="C35:E35"/>
    <mergeCell ref="C36:E36"/>
    <mergeCell ref="C37:E37"/>
    <mergeCell ref="C38:E38"/>
  </mergeCells>
  <phoneticPr fontId="5"/>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0" zoomScaleNormal="80" zoomScaleSheetLayoutView="55" workbookViewId="0"/>
  </sheetViews>
  <sheetFormatPr defaultColWidth="0" defaultRowHeight="12.6" customHeight="1" zeroHeight="1" x14ac:dyDescent="0.15"/>
  <cols>
    <col min="1" max="1" width="6.625" style="46" customWidth="1"/>
    <col min="2" max="3" width="10.875" style="46" customWidth="1"/>
    <col min="4" max="4" width="10" style="46" customWidth="1"/>
    <col min="5" max="10" width="11" style="46" customWidth="1"/>
    <col min="11" max="15" width="13.125" style="46" customWidth="1"/>
    <col min="16" max="21" width="11.5" style="46" customWidth="1"/>
    <col min="22" max="22" width="0" style="46" hidden="1" customWidth="1"/>
    <col min="23" max="16384" width="0" style="46" hidden="1"/>
  </cols>
  <sheetData>
    <row r="1" spans="1:21" ht="13.5" customHeight="1" x14ac:dyDescent="0.15">
      <c r="A1" s="85"/>
      <c r="B1" s="85"/>
      <c r="C1" s="85"/>
      <c r="D1" s="85"/>
      <c r="E1" s="85"/>
      <c r="F1" s="85"/>
      <c r="G1" s="85"/>
      <c r="H1" s="85"/>
      <c r="I1" s="85"/>
      <c r="J1" s="85"/>
      <c r="K1" s="85"/>
      <c r="L1" s="85"/>
      <c r="M1" s="85"/>
      <c r="N1" s="85"/>
      <c r="O1" s="85"/>
      <c r="P1" s="85"/>
      <c r="Q1" s="85"/>
      <c r="R1" s="85"/>
      <c r="S1" s="85"/>
      <c r="T1" s="85"/>
      <c r="U1" s="85"/>
    </row>
    <row r="2" spans="1:21" ht="13.5" customHeight="1" x14ac:dyDescent="0.15">
      <c r="A2" s="85"/>
      <c r="B2" s="85"/>
      <c r="C2" s="85"/>
      <c r="D2" s="85"/>
      <c r="E2" s="85"/>
      <c r="F2" s="85"/>
      <c r="G2" s="85"/>
      <c r="H2" s="85"/>
      <c r="I2" s="85"/>
      <c r="J2" s="85"/>
      <c r="K2" s="85"/>
      <c r="L2" s="85"/>
      <c r="M2" s="85"/>
      <c r="N2" s="85"/>
      <c r="O2" s="85"/>
      <c r="P2" s="85"/>
      <c r="Q2" s="85"/>
      <c r="R2" s="85"/>
      <c r="S2" s="85"/>
      <c r="T2" s="85"/>
      <c r="U2" s="85"/>
    </row>
    <row r="3" spans="1:21" ht="13.5" customHeight="1" x14ac:dyDescent="0.15">
      <c r="A3" s="85"/>
      <c r="B3" s="85"/>
      <c r="C3" s="85"/>
      <c r="D3" s="85"/>
      <c r="E3" s="85"/>
      <c r="F3" s="85"/>
      <c r="G3" s="85"/>
      <c r="H3" s="85"/>
      <c r="I3" s="85"/>
      <c r="J3" s="85"/>
      <c r="K3" s="85"/>
      <c r="L3" s="85"/>
      <c r="M3" s="85"/>
      <c r="N3" s="85"/>
      <c r="O3" s="85"/>
      <c r="P3" s="85"/>
      <c r="Q3" s="85"/>
      <c r="R3" s="85"/>
      <c r="S3" s="85"/>
      <c r="T3" s="85"/>
      <c r="U3" s="85"/>
    </row>
    <row r="4" spans="1:21" ht="13.5" customHeight="1" x14ac:dyDescent="0.15">
      <c r="A4" s="85"/>
      <c r="B4" s="85"/>
      <c r="C4" s="85"/>
      <c r="D4" s="85"/>
      <c r="E4" s="85"/>
      <c r="F4" s="85"/>
      <c r="G4" s="85"/>
      <c r="H4" s="85"/>
      <c r="I4" s="85"/>
      <c r="J4" s="85"/>
      <c r="K4" s="85"/>
      <c r="L4" s="85"/>
      <c r="M4" s="85"/>
      <c r="N4" s="85"/>
      <c r="O4" s="85"/>
      <c r="P4" s="85"/>
      <c r="Q4" s="85"/>
      <c r="R4" s="85"/>
      <c r="S4" s="85"/>
      <c r="T4" s="85"/>
      <c r="U4" s="85"/>
    </row>
    <row r="5" spans="1:21" ht="13.5" customHeight="1" x14ac:dyDescent="0.15">
      <c r="A5" s="85"/>
      <c r="B5" s="85"/>
      <c r="C5" s="85"/>
      <c r="D5" s="85"/>
      <c r="E5" s="85"/>
      <c r="F5" s="85"/>
      <c r="G5" s="85"/>
      <c r="H5" s="85"/>
      <c r="I5" s="85"/>
      <c r="J5" s="85"/>
      <c r="K5" s="85"/>
      <c r="L5" s="85"/>
      <c r="M5" s="85"/>
      <c r="N5" s="85"/>
      <c r="O5" s="85"/>
      <c r="P5" s="85"/>
      <c r="Q5" s="85"/>
      <c r="R5" s="85"/>
      <c r="S5" s="85"/>
      <c r="T5" s="85"/>
      <c r="U5" s="85"/>
    </row>
    <row r="6" spans="1:21" ht="13.5" customHeight="1" x14ac:dyDescent="0.15">
      <c r="A6" s="85"/>
      <c r="B6" s="85"/>
      <c r="C6" s="85"/>
      <c r="D6" s="85"/>
      <c r="E6" s="85"/>
      <c r="F6" s="85"/>
      <c r="G6" s="85"/>
      <c r="H6" s="85"/>
      <c r="I6" s="85"/>
      <c r="J6" s="85"/>
      <c r="K6" s="85"/>
      <c r="L6" s="85"/>
      <c r="M6" s="85"/>
      <c r="N6" s="85"/>
      <c r="O6" s="85"/>
      <c r="P6" s="85"/>
      <c r="Q6" s="85"/>
      <c r="R6" s="85"/>
      <c r="S6" s="85"/>
      <c r="T6" s="85"/>
      <c r="U6" s="85"/>
    </row>
    <row r="7" spans="1:21" ht="13.5" customHeight="1" x14ac:dyDescent="0.15">
      <c r="A7" s="85"/>
      <c r="B7" s="85"/>
      <c r="C7" s="85"/>
      <c r="D7" s="85"/>
      <c r="E7" s="85"/>
      <c r="F7" s="85"/>
      <c r="G7" s="85"/>
      <c r="H7" s="85"/>
      <c r="I7" s="85"/>
      <c r="J7" s="85"/>
      <c r="K7" s="85"/>
      <c r="L7" s="85"/>
      <c r="M7" s="85"/>
      <c r="N7" s="85"/>
      <c r="O7" s="85"/>
      <c r="P7" s="85"/>
      <c r="Q7" s="85"/>
      <c r="R7" s="85"/>
      <c r="S7" s="85"/>
      <c r="T7" s="85"/>
      <c r="U7" s="85"/>
    </row>
    <row r="8" spans="1:21" ht="13.5" customHeight="1" x14ac:dyDescent="0.15">
      <c r="A8" s="85"/>
      <c r="B8" s="85"/>
      <c r="C8" s="85"/>
      <c r="D8" s="85"/>
      <c r="E8" s="85"/>
      <c r="F8" s="85"/>
      <c r="G8" s="85"/>
      <c r="H8" s="85"/>
      <c r="I8" s="85"/>
      <c r="J8" s="85"/>
      <c r="K8" s="85"/>
      <c r="L8" s="85"/>
      <c r="M8" s="85"/>
      <c r="N8" s="85"/>
      <c r="O8" s="85"/>
      <c r="P8" s="85"/>
      <c r="Q8" s="85"/>
      <c r="R8" s="85"/>
      <c r="S8" s="85"/>
      <c r="T8" s="85"/>
      <c r="U8" s="85"/>
    </row>
    <row r="9" spans="1:21" ht="13.5" customHeight="1" x14ac:dyDescent="0.15">
      <c r="A9" s="85"/>
      <c r="B9" s="85"/>
      <c r="C9" s="85"/>
      <c r="D9" s="85"/>
      <c r="E9" s="85"/>
      <c r="F9" s="85"/>
      <c r="G9" s="85"/>
      <c r="H9" s="85"/>
      <c r="I9" s="85"/>
      <c r="J9" s="85"/>
      <c r="K9" s="85"/>
      <c r="L9" s="85"/>
      <c r="M9" s="85"/>
      <c r="N9" s="85"/>
      <c r="O9" s="85"/>
      <c r="P9" s="85"/>
      <c r="Q9" s="85"/>
      <c r="R9" s="85"/>
      <c r="S9" s="85"/>
      <c r="T9" s="85"/>
      <c r="U9" s="85"/>
    </row>
    <row r="10" spans="1:21" ht="13.5" customHeight="1" x14ac:dyDescent="0.15">
      <c r="A10" s="85"/>
      <c r="B10" s="85"/>
      <c r="C10" s="85"/>
      <c r="D10" s="85"/>
      <c r="E10" s="85"/>
      <c r="F10" s="85"/>
      <c r="G10" s="85"/>
      <c r="H10" s="85"/>
      <c r="I10" s="85"/>
      <c r="J10" s="85"/>
      <c r="K10" s="85"/>
      <c r="L10" s="85"/>
      <c r="M10" s="85"/>
      <c r="N10" s="85"/>
      <c r="O10" s="85"/>
      <c r="P10" s="85"/>
      <c r="Q10" s="85"/>
      <c r="R10" s="85"/>
      <c r="S10" s="85"/>
      <c r="T10" s="85"/>
      <c r="U10" s="85"/>
    </row>
    <row r="11" spans="1:21" ht="13.5" customHeight="1" x14ac:dyDescent="0.15">
      <c r="A11" s="85"/>
      <c r="B11" s="85"/>
      <c r="C11" s="85"/>
      <c r="D11" s="85"/>
      <c r="E11" s="85"/>
      <c r="F11" s="85"/>
      <c r="G11" s="85"/>
      <c r="H11" s="85"/>
      <c r="I11" s="85"/>
      <c r="J11" s="85"/>
      <c r="K11" s="85"/>
      <c r="L11" s="85"/>
      <c r="M11" s="85"/>
      <c r="N11" s="85"/>
      <c r="O11" s="85"/>
      <c r="P11" s="85"/>
      <c r="Q11" s="85"/>
      <c r="R11" s="85"/>
      <c r="S11" s="85"/>
      <c r="T11" s="85"/>
      <c r="U11" s="85"/>
    </row>
    <row r="12" spans="1:21" ht="13.5" customHeight="1" x14ac:dyDescent="0.15">
      <c r="A12" s="85"/>
      <c r="B12" s="85"/>
      <c r="C12" s="85"/>
      <c r="D12" s="85"/>
      <c r="E12" s="85"/>
      <c r="F12" s="85"/>
      <c r="G12" s="85"/>
      <c r="H12" s="85"/>
      <c r="I12" s="85"/>
      <c r="J12" s="85"/>
      <c r="K12" s="85"/>
      <c r="L12" s="85"/>
      <c r="M12" s="85"/>
      <c r="N12" s="85"/>
      <c r="O12" s="85"/>
      <c r="P12" s="85"/>
      <c r="Q12" s="85"/>
      <c r="R12" s="85"/>
      <c r="S12" s="85"/>
      <c r="T12" s="85"/>
      <c r="U12" s="85"/>
    </row>
    <row r="13" spans="1:21" ht="13.5" customHeight="1" x14ac:dyDescent="0.15">
      <c r="A13" s="85"/>
      <c r="B13" s="85"/>
      <c r="C13" s="85"/>
      <c r="D13" s="85"/>
      <c r="E13" s="85"/>
      <c r="F13" s="85"/>
      <c r="G13" s="85"/>
      <c r="H13" s="85"/>
      <c r="I13" s="85"/>
      <c r="J13" s="85"/>
      <c r="K13" s="85"/>
      <c r="L13" s="85"/>
      <c r="M13" s="85"/>
      <c r="N13" s="85"/>
      <c r="O13" s="85"/>
      <c r="P13" s="85"/>
      <c r="Q13" s="85"/>
      <c r="R13" s="85"/>
      <c r="S13" s="85"/>
      <c r="T13" s="85"/>
      <c r="U13" s="85"/>
    </row>
    <row r="14" spans="1:21" ht="13.5" customHeight="1" x14ac:dyDescent="0.15">
      <c r="A14" s="85"/>
      <c r="B14" s="85"/>
      <c r="C14" s="85"/>
      <c r="D14" s="85"/>
      <c r="E14" s="85"/>
      <c r="F14" s="85"/>
      <c r="G14" s="85"/>
      <c r="H14" s="85"/>
      <c r="I14" s="85"/>
      <c r="J14" s="85"/>
      <c r="K14" s="85"/>
      <c r="L14" s="85"/>
      <c r="M14" s="85"/>
      <c r="N14" s="85"/>
      <c r="O14" s="85"/>
      <c r="P14" s="85"/>
      <c r="Q14" s="85"/>
      <c r="R14" s="85"/>
      <c r="S14" s="85"/>
      <c r="T14" s="85"/>
      <c r="U14" s="85"/>
    </row>
    <row r="15" spans="1:21" ht="13.5" customHeight="1" x14ac:dyDescent="0.15">
      <c r="A15" s="85"/>
      <c r="B15" s="85"/>
      <c r="C15" s="85"/>
      <c r="D15" s="85"/>
      <c r="E15" s="85"/>
      <c r="F15" s="85"/>
      <c r="G15" s="85"/>
      <c r="H15" s="85"/>
      <c r="I15" s="85"/>
      <c r="J15" s="85"/>
      <c r="K15" s="85"/>
      <c r="L15" s="85"/>
      <c r="M15" s="85"/>
      <c r="N15" s="85"/>
      <c r="O15" s="85"/>
      <c r="P15" s="85"/>
      <c r="Q15" s="85"/>
      <c r="R15" s="85"/>
      <c r="S15" s="85"/>
      <c r="T15" s="85"/>
      <c r="U15" s="85"/>
    </row>
    <row r="16" spans="1:21" ht="13.5" customHeight="1" x14ac:dyDescent="0.15">
      <c r="A16" s="85"/>
      <c r="B16" s="85"/>
      <c r="C16" s="85"/>
      <c r="D16" s="85"/>
      <c r="E16" s="85"/>
      <c r="F16" s="85"/>
      <c r="G16" s="85"/>
      <c r="H16" s="85"/>
      <c r="I16" s="85"/>
      <c r="J16" s="85"/>
      <c r="K16" s="85"/>
      <c r="L16" s="85"/>
      <c r="M16" s="85"/>
      <c r="N16" s="85"/>
      <c r="O16" s="85"/>
      <c r="P16" s="85"/>
      <c r="Q16" s="85"/>
      <c r="R16" s="85"/>
      <c r="S16" s="85"/>
      <c r="T16" s="85"/>
      <c r="U16" s="85"/>
    </row>
    <row r="17" spans="1:21" ht="13.5" customHeight="1" x14ac:dyDescent="0.15">
      <c r="A17" s="85"/>
      <c r="B17" s="85"/>
      <c r="C17" s="85"/>
      <c r="D17" s="85"/>
      <c r="E17" s="85"/>
      <c r="F17" s="85"/>
      <c r="G17" s="85"/>
      <c r="H17" s="85"/>
      <c r="I17" s="85"/>
      <c r="J17" s="85"/>
      <c r="K17" s="85"/>
      <c r="L17" s="85"/>
      <c r="M17" s="85"/>
      <c r="N17" s="85"/>
      <c r="O17" s="85"/>
      <c r="P17" s="85"/>
      <c r="Q17" s="85"/>
      <c r="R17" s="85"/>
      <c r="S17" s="85"/>
      <c r="T17" s="85"/>
      <c r="U17" s="85"/>
    </row>
    <row r="18" spans="1:21" ht="13.5" customHeight="1" x14ac:dyDescent="0.15">
      <c r="A18" s="85"/>
      <c r="B18" s="85"/>
      <c r="C18" s="85"/>
      <c r="D18" s="85"/>
      <c r="E18" s="85"/>
      <c r="F18" s="85"/>
      <c r="G18" s="85"/>
      <c r="H18" s="85"/>
      <c r="I18" s="85"/>
      <c r="J18" s="85"/>
      <c r="K18" s="85"/>
      <c r="L18" s="85"/>
      <c r="M18" s="85"/>
      <c r="N18" s="85"/>
      <c r="O18" s="85"/>
      <c r="P18" s="85"/>
      <c r="Q18" s="85"/>
      <c r="R18" s="85"/>
      <c r="S18" s="85"/>
      <c r="T18" s="85"/>
      <c r="U18" s="85"/>
    </row>
    <row r="19" spans="1:21" ht="13.5" customHeight="1" x14ac:dyDescent="0.15">
      <c r="A19" s="85"/>
      <c r="B19" s="85"/>
      <c r="C19" s="85"/>
      <c r="D19" s="85"/>
      <c r="E19" s="85"/>
      <c r="F19" s="85"/>
      <c r="G19" s="85"/>
      <c r="H19" s="85"/>
      <c r="I19" s="85"/>
      <c r="J19" s="85"/>
      <c r="K19" s="85"/>
      <c r="L19" s="85"/>
      <c r="M19" s="85"/>
      <c r="N19" s="85"/>
      <c r="O19" s="85"/>
      <c r="P19" s="85"/>
      <c r="Q19" s="85"/>
      <c r="R19" s="85"/>
      <c r="S19" s="85"/>
      <c r="T19" s="85"/>
      <c r="U19" s="85"/>
    </row>
    <row r="20" spans="1:21" ht="13.5" customHeight="1" x14ac:dyDescent="0.15">
      <c r="A20" s="85"/>
      <c r="B20" s="85"/>
      <c r="C20" s="85"/>
      <c r="D20" s="85"/>
      <c r="E20" s="85"/>
      <c r="F20" s="85"/>
      <c r="G20" s="85"/>
      <c r="H20" s="85"/>
      <c r="I20" s="85"/>
      <c r="J20" s="85"/>
      <c r="K20" s="85"/>
      <c r="L20" s="85"/>
      <c r="M20" s="85"/>
      <c r="N20" s="85"/>
      <c r="O20" s="85"/>
      <c r="P20" s="85"/>
      <c r="Q20" s="85"/>
      <c r="R20" s="85"/>
      <c r="S20" s="85"/>
      <c r="T20" s="85"/>
      <c r="U20" s="85"/>
    </row>
    <row r="21" spans="1:21" ht="13.5" customHeight="1" x14ac:dyDescent="0.15">
      <c r="A21" s="85"/>
      <c r="B21" s="85"/>
      <c r="C21" s="85"/>
      <c r="D21" s="85"/>
      <c r="E21" s="85"/>
      <c r="F21" s="85"/>
      <c r="G21" s="85"/>
      <c r="H21" s="85"/>
      <c r="I21" s="85"/>
      <c r="J21" s="85"/>
      <c r="K21" s="85"/>
      <c r="L21" s="85"/>
      <c r="M21" s="85"/>
      <c r="N21" s="85"/>
      <c r="O21" s="85"/>
      <c r="P21" s="85"/>
      <c r="Q21" s="85"/>
      <c r="R21" s="85"/>
      <c r="S21" s="85"/>
      <c r="T21" s="85"/>
      <c r="U21" s="85"/>
    </row>
    <row r="22" spans="1:21" ht="13.5" customHeight="1" x14ac:dyDescent="0.15">
      <c r="A22" s="85"/>
      <c r="B22" s="85"/>
      <c r="C22" s="85"/>
      <c r="D22" s="85"/>
      <c r="E22" s="85"/>
      <c r="F22" s="85"/>
      <c r="G22" s="85"/>
      <c r="H22" s="85"/>
      <c r="I22" s="85"/>
      <c r="J22" s="85"/>
      <c r="K22" s="85"/>
      <c r="L22" s="85"/>
      <c r="M22" s="85"/>
      <c r="N22" s="85"/>
      <c r="O22" s="85"/>
      <c r="P22" s="85"/>
      <c r="Q22" s="85"/>
      <c r="R22" s="85"/>
      <c r="S22" s="85"/>
      <c r="T22" s="85"/>
      <c r="U22" s="85"/>
    </row>
    <row r="23" spans="1:21" ht="13.5" customHeight="1" x14ac:dyDescent="0.15">
      <c r="A23" s="85"/>
      <c r="B23" s="85"/>
      <c r="C23" s="85"/>
      <c r="D23" s="85"/>
      <c r="E23" s="85"/>
      <c r="F23" s="85"/>
      <c r="G23" s="85"/>
      <c r="H23" s="85"/>
      <c r="I23" s="85"/>
      <c r="J23" s="85"/>
      <c r="K23" s="85"/>
      <c r="L23" s="85"/>
      <c r="M23" s="85"/>
      <c r="N23" s="85"/>
      <c r="O23" s="85"/>
      <c r="P23" s="85"/>
      <c r="Q23" s="85"/>
      <c r="R23" s="85"/>
      <c r="S23" s="85"/>
      <c r="T23" s="85"/>
      <c r="U23" s="85"/>
    </row>
    <row r="24" spans="1:21" ht="13.5" customHeight="1" x14ac:dyDescent="0.15">
      <c r="A24" s="85"/>
      <c r="B24" s="85"/>
      <c r="C24" s="85"/>
      <c r="D24" s="85"/>
      <c r="E24" s="85"/>
      <c r="F24" s="85"/>
      <c r="G24" s="85"/>
      <c r="H24" s="85"/>
      <c r="I24" s="85"/>
      <c r="J24" s="85"/>
      <c r="K24" s="85"/>
      <c r="L24" s="85"/>
      <c r="M24" s="85"/>
      <c r="N24" s="85"/>
      <c r="O24" s="85"/>
      <c r="P24" s="85"/>
      <c r="Q24" s="85"/>
      <c r="R24" s="85"/>
      <c r="S24" s="85"/>
      <c r="T24" s="85"/>
      <c r="U24" s="85"/>
    </row>
    <row r="25" spans="1:21" ht="13.5" customHeight="1" x14ac:dyDescent="0.15">
      <c r="A25" s="85"/>
      <c r="B25" s="85"/>
      <c r="C25" s="85"/>
      <c r="D25" s="85"/>
      <c r="E25" s="85"/>
      <c r="F25" s="85"/>
      <c r="G25" s="85"/>
      <c r="H25" s="85"/>
      <c r="I25" s="85"/>
      <c r="J25" s="85"/>
      <c r="K25" s="85"/>
      <c r="L25" s="85"/>
      <c r="M25" s="85"/>
      <c r="N25" s="85"/>
      <c r="O25" s="85"/>
      <c r="P25" s="85"/>
      <c r="Q25" s="85"/>
      <c r="R25" s="85"/>
      <c r="S25" s="85"/>
      <c r="T25" s="85"/>
      <c r="U25" s="85"/>
    </row>
    <row r="26" spans="1:21" ht="13.5" customHeight="1" x14ac:dyDescent="0.15">
      <c r="A26" s="85"/>
      <c r="B26" s="85"/>
      <c r="C26" s="85"/>
      <c r="D26" s="85"/>
      <c r="E26" s="85"/>
      <c r="F26" s="85"/>
      <c r="G26" s="85"/>
      <c r="H26" s="85"/>
      <c r="I26" s="85"/>
      <c r="J26" s="85"/>
      <c r="K26" s="85"/>
      <c r="L26" s="85"/>
      <c r="M26" s="85"/>
      <c r="N26" s="85"/>
      <c r="O26" s="85"/>
      <c r="P26" s="85"/>
      <c r="Q26" s="85"/>
      <c r="R26" s="85"/>
      <c r="S26" s="85"/>
      <c r="T26" s="85"/>
      <c r="U26" s="85"/>
    </row>
    <row r="27" spans="1:21" ht="13.5" customHeight="1" x14ac:dyDescent="0.15">
      <c r="A27" s="85"/>
      <c r="B27" s="85"/>
      <c r="C27" s="85"/>
      <c r="D27" s="85"/>
      <c r="E27" s="85"/>
      <c r="F27" s="85"/>
      <c r="G27" s="85"/>
      <c r="H27" s="85"/>
      <c r="I27" s="85"/>
      <c r="J27" s="85"/>
      <c r="K27" s="85"/>
      <c r="L27" s="85"/>
      <c r="M27" s="85"/>
      <c r="N27" s="85"/>
      <c r="O27" s="85"/>
      <c r="P27" s="85"/>
      <c r="Q27" s="85"/>
      <c r="R27" s="85"/>
      <c r="S27" s="85"/>
      <c r="T27" s="85"/>
      <c r="U27" s="85"/>
    </row>
    <row r="28" spans="1:21" ht="13.5" customHeight="1" x14ac:dyDescent="0.15">
      <c r="A28" s="85"/>
      <c r="B28" s="85"/>
      <c r="C28" s="85"/>
      <c r="D28" s="85"/>
      <c r="E28" s="85"/>
      <c r="F28" s="85"/>
      <c r="G28" s="85"/>
      <c r="H28" s="85"/>
      <c r="I28" s="85"/>
      <c r="J28" s="85"/>
      <c r="K28" s="85"/>
      <c r="L28" s="85"/>
      <c r="M28" s="85"/>
      <c r="N28" s="85"/>
      <c r="O28" s="85"/>
      <c r="P28" s="85"/>
      <c r="Q28" s="85"/>
      <c r="R28" s="85"/>
      <c r="S28" s="85"/>
      <c r="T28" s="85"/>
      <c r="U28" s="85"/>
    </row>
    <row r="29" spans="1:21" ht="13.5" customHeight="1" x14ac:dyDescent="0.15">
      <c r="A29" s="85"/>
      <c r="B29" s="85"/>
      <c r="C29" s="85"/>
      <c r="D29" s="85"/>
      <c r="E29" s="85"/>
      <c r="F29" s="85"/>
      <c r="G29" s="85"/>
      <c r="H29" s="85"/>
      <c r="I29" s="85"/>
      <c r="J29" s="85"/>
      <c r="K29" s="85"/>
      <c r="L29" s="85"/>
      <c r="M29" s="85"/>
      <c r="N29" s="85"/>
      <c r="O29" s="85"/>
      <c r="P29" s="85"/>
      <c r="Q29" s="85"/>
      <c r="R29" s="85"/>
      <c r="S29" s="85"/>
      <c r="T29" s="85"/>
      <c r="U29" s="85"/>
    </row>
    <row r="30" spans="1:21" ht="13.5" customHeight="1" x14ac:dyDescent="0.15">
      <c r="A30" s="85"/>
      <c r="B30" s="85"/>
      <c r="C30" s="85"/>
      <c r="D30" s="85"/>
      <c r="E30" s="85"/>
      <c r="F30" s="85"/>
      <c r="G30" s="85"/>
      <c r="H30" s="85"/>
      <c r="I30" s="85"/>
      <c r="J30" s="85"/>
      <c r="K30" s="85"/>
      <c r="L30" s="85"/>
      <c r="M30" s="85"/>
      <c r="N30" s="85"/>
      <c r="O30" s="85"/>
      <c r="P30" s="85"/>
      <c r="Q30" s="85"/>
      <c r="R30" s="85"/>
      <c r="S30" s="85"/>
      <c r="T30" s="85"/>
      <c r="U30" s="85"/>
    </row>
    <row r="31" spans="1:21" ht="13.5" customHeight="1" x14ac:dyDescent="0.15">
      <c r="A31" s="85"/>
      <c r="B31" s="85"/>
      <c r="C31" s="85"/>
      <c r="D31" s="85"/>
      <c r="E31" s="85"/>
      <c r="F31" s="85"/>
      <c r="G31" s="85"/>
      <c r="H31" s="85"/>
      <c r="I31" s="85"/>
      <c r="J31" s="85"/>
      <c r="K31" s="85"/>
      <c r="L31" s="85"/>
      <c r="M31" s="85"/>
      <c r="N31" s="85"/>
      <c r="O31" s="85"/>
      <c r="P31" s="85"/>
      <c r="Q31" s="85"/>
      <c r="R31" s="85"/>
      <c r="S31" s="85"/>
      <c r="T31" s="85"/>
      <c r="U31" s="85"/>
    </row>
    <row r="32" spans="1:21" ht="13.5" customHeight="1" x14ac:dyDescent="0.15">
      <c r="A32" s="85"/>
      <c r="B32" s="85"/>
      <c r="C32" s="85"/>
      <c r="D32" s="85"/>
      <c r="E32" s="85"/>
      <c r="F32" s="85"/>
      <c r="G32" s="85"/>
      <c r="H32" s="85"/>
      <c r="I32" s="85"/>
      <c r="J32" s="85"/>
      <c r="K32" s="85"/>
      <c r="L32" s="85"/>
      <c r="M32" s="85"/>
      <c r="N32" s="85"/>
      <c r="O32" s="85"/>
      <c r="P32" s="85"/>
      <c r="Q32" s="85"/>
      <c r="R32" s="85"/>
      <c r="S32" s="85"/>
      <c r="T32" s="85"/>
      <c r="U32" s="85"/>
    </row>
    <row r="33" spans="1:21" ht="13.5" customHeight="1" x14ac:dyDescent="0.15">
      <c r="A33" s="85"/>
      <c r="B33" s="85"/>
      <c r="C33" s="85"/>
      <c r="D33" s="85"/>
      <c r="E33" s="85"/>
      <c r="F33" s="85"/>
      <c r="G33" s="85"/>
      <c r="H33" s="85"/>
      <c r="I33" s="85"/>
      <c r="J33" s="85"/>
      <c r="K33" s="85"/>
      <c r="L33" s="85"/>
      <c r="M33" s="85"/>
      <c r="N33" s="85"/>
      <c r="O33" s="85"/>
      <c r="P33" s="85"/>
      <c r="Q33" s="85"/>
      <c r="R33" s="85"/>
      <c r="S33" s="85"/>
      <c r="T33" s="85"/>
      <c r="U33" s="85"/>
    </row>
    <row r="34" spans="1:21" ht="13.5" customHeight="1" x14ac:dyDescent="0.15">
      <c r="A34" s="85"/>
      <c r="B34" s="85"/>
      <c r="C34" s="85"/>
      <c r="D34" s="85"/>
      <c r="E34" s="85"/>
      <c r="F34" s="85"/>
      <c r="G34" s="85"/>
      <c r="H34" s="85"/>
      <c r="I34" s="85"/>
      <c r="J34" s="85"/>
      <c r="K34" s="85"/>
      <c r="L34" s="85"/>
      <c r="M34" s="85"/>
      <c r="N34" s="85"/>
      <c r="O34" s="85"/>
      <c r="P34" s="85"/>
      <c r="Q34" s="85"/>
      <c r="R34" s="85"/>
      <c r="S34" s="85"/>
      <c r="T34" s="85"/>
      <c r="U34" s="85"/>
    </row>
    <row r="35" spans="1:21" ht="13.5" customHeight="1" x14ac:dyDescent="0.15">
      <c r="A35" s="85"/>
      <c r="B35" s="85"/>
      <c r="C35" s="85"/>
      <c r="D35" s="85"/>
      <c r="E35" s="85"/>
      <c r="F35" s="85"/>
      <c r="G35" s="85"/>
      <c r="H35" s="85"/>
      <c r="I35" s="85"/>
      <c r="J35" s="85"/>
      <c r="K35" s="85"/>
      <c r="L35" s="85"/>
      <c r="M35" s="85"/>
      <c r="N35" s="85"/>
      <c r="O35" s="85"/>
      <c r="P35" s="85"/>
      <c r="Q35" s="85"/>
      <c r="R35" s="85"/>
      <c r="S35" s="85"/>
      <c r="T35" s="85"/>
      <c r="U35" s="85"/>
    </row>
    <row r="36" spans="1:21" ht="13.5" customHeight="1" x14ac:dyDescent="0.15">
      <c r="A36" s="85"/>
      <c r="B36" s="85"/>
      <c r="C36" s="85"/>
      <c r="D36" s="85"/>
      <c r="E36" s="85"/>
      <c r="F36" s="85"/>
      <c r="G36" s="85"/>
      <c r="H36" s="85"/>
      <c r="I36" s="85"/>
      <c r="J36" s="85"/>
      <c r="K36" s="85"/>
      <c r="L36" s="85"/>
      <c r="M36" s="85"/>
      <c r="N36" s="85"/>
      <c r="O36" s="85"/>
      <c r="P36" s="85"/>
      <c r="Q36" s="85"/>
      <c r="R36" s="85"/>
      <c r="S36" s="85"/>
      <c r="T36" s="85"/>
      <c r="U36" s="85"/>
    </row>
    <row r="37" spans="1:21" ht="13.5" customHeight="1" x14ac:dyDescent="0.15">
      <c r="A37" s="85"/>
      <c r="B37" s="85"/>
      <c r="C37" s="85"/>
      <c r="D37" s="85"/>
      <c r="E37" s="85"/>
      <c r="F37" s="85"/>
      <c r="G37" s="85"/>
      <c r="H37" s="85"/>
      <c r="I37" s="85"/>
      <c r="J37" s="85"/>
      <c r="K37" s="85"/>
      <c r="L37" s="85"/>
      <c r="M37" s="85"/>
      <c r="N37" s="85"/>
      <c r="O37" s="85"/>
      <c r="P37" s="85"/>
      <c r="Q37" s="85"/>
      <c r="R37" s="85"/>
      <c r="S37" s="85"/>
      <c r="T37" s="85"/>
      <c r="U37" s="85"/>
    </row>
    <row r="38" spans="1:21" ht="13.5" customHeight="1" x14ac:dyDescent="0.15">
      <c r="A38" s="85"/>
      <c r="B38" s="85"/>
      <c r="C38" s="85"/>
      <c r="D38" s="85"/>
      <c r="E38" s="85"/>
      <c r="F38" s="85"/>
      <c r="G38" s="85"/>
      <c r="H38" s="85"/>
      <c r="I38" s="85"/>
      <c r="J38" s="85"/>
      <c r="K38" s="85"/>
      <c r="L38" s="85"/>
      <c r="M38" s="85"/>
      <c r="N38" s="85"/>
      <c r="O38" s="85"/>
      <c r="P38" s="85"/>
      <c r="Q38" s="85"/>
      <c r="R38" s="85"/>
      <c r="S38" s="85"/>
      <c r="T38" s="85"/>
      <c r="U38" s="85"/>
    </row>
    <row r="39" spans="1:21" ht="13.5" customHeight="1" x14ac:dyDescent="0.15">
      <c r="A39" s="85"/>
      <c r="B39" s="85"/>
      <c r="C39" s="85"/>
      <c r="D39" s="85"/>
      <c r="E39" s="85"/>
      <c r="F39" s="85"/>
      <c r="G39" s="85"/>
      <c r="H39" s="85"/>
      <c r="I39" s="85"/>
      <c r="J39" s="85"/>
      <c r="K39" s="85"/>
      <c r="L39" s="85"/>
      <c r="M39" s="85"/>
      <c r="N39" s="85"/>
      <c r="O39" s="85"/>
      <c r="P39" s="85"/>
      <c r="Q39" s="85"/>
      <c r="R39" s="85"/>
      <c r="S39" s="85"/>
      <c r="T39" s="85"/>
      <c r="U39" s="85"/>
    </row>
    <row r="40" spans="1:21" ht="13.5" customHeight="1" x14ac:dyDescent="0.15">
      <c r="A40" s="85"/>
      <c r="B40" s="85"/>
      <c r="C40" s="85"/>
      <c r="D40" s="85"/>
      <c r="E40" s="85"/>
      <c r="F40" s="85"/>
      <c r="G40" s="85"/>
      <c r="H40" s="85"/>
      <c r="I40" s="85"/>
      <c r="J40" s="85"/>
      <c r="K40" s="85"/>
      <c r="L40" s="85"/>
      <c r="M40" s="85"/>
      <c r="N40" s="85"/>
      <c r="O40" s="85"/>
      <c r="P40" s="85"/>
      <c r="Q40" s="85"/>
      <c r="R40" s="85"/>
      <c r="S40" s="85"/>
      <c r="T40" s="85"/>
      <c r="U40" s="85"/>
    </row>
    <row r="41" spans="1:21" ht="13.5" customHeight="1" x14ac:dyDescent="0.15">
      <c r="A41" s="85"/>
      <c r="B41" s="85"/>
      <c r="C41" s="85"/>
      <c r="D41" s="85"/>
      <c r="E41" s="85"/>
      <c r="F41" s="85"/>
      <c r="G41" s="85"/>
      <c r="H41" s="85"/>
      <c r="I41" s="85"/>
      <c r="J41" s="85"/>
      <c r="K41" s="85"/>
      <c r="L41" s="85"/>
      <c r="M41" s="85"/>
      <c r="N41" s="85"/>
      <c r="O41" s="85"/>
      <c r="P41" s="85"/>
      <c r="Q41" s="85"/>
      <c r="R41" s="85"/>
      <c r="S41" s="85"/>
      <c r="T41" s="85"/>
      <c r="U41" s="85"/>
    </row>
    <row r="42" spans="1:21" ht="13.5" customHeight="1" x14ac:dyDescent="0.15">
      <c r="A42" s="85"/>
      <c r="B42" s="85"/>
      <c r="C42" s="85"/>
      <c r="D42" s="85"/>
      <c r="E42" s="85"/>
      <c r="F42" s="85"/>
      <c r="G42" s="85"/>
      <c r="H42" s="85"/>
      <c r="I42" s="85"/>
      <c r="J42" s="85"/>
      <c r="K42" s="85"/>
      <c r="L42" s="85"/>
      <c r="M42" s="85"/>
      <c r="N42" s="85"/>
      <c r="O42" s="85"/>
      <c r="P42" s="85"/>
      <c r="Q42" s="85"/>
      <c r="R42" s="85"/>
      <c r="S42" s="85"/>
      <c r="T42" s="85"/>
      <c r="U42" s="85"/>
    </row>
    <row r="43" spans="1:21" ht="30.75" customHeight="1" x14ac:dyDescent="0.15">
      <c r="A43" s="85"/>
      <c r="B43" s="85"/>
      <c r="C43" s="85"/>
      <c r="D43" s="85"/>
      <c r="E43" s="85"/>
      <c r="F43" s="85"/>
      <c r="G43" s="85"/>
      <c r="H43" s="85"/>
      <c r="I43" s="85"/>
      <c r="J43" s="85"/>
      <c r="K43" s="85"/>
      <c r="L43" s="85"/>
      <c r="M43" s="85"/>
      <c r="N43" s="85"/>
      <c r="O43" s="245" t="s">
        <v>20</v>
      </c>
      <c r="P43" s="85"/>
      <c r="Q43" s="85"/>
      <c r="R43" s="85"/>
      <c r="S43" s="85"/>
      <c r="T43" s="85"/>
      <c r="U43" s="85"/>
    </row>
    <row r="44" spans="1:21" ht="30.75" customHeight="1" x14ac:dyDescent="0.15">
      <c r="A44" s="85"/>
      <c r="B44" s="209" t="s">
        <v>24</v>
      </c>
      <c r="C44" s="215"/>
      <c r="D44" s="215"/>
      <c r="E44" s="223"/>
      <c r="F44" s="223"/>
      <c r="G44" s="223"/>
      <c r="H44" s="223"/>
      <c r="I44" s="223"/>
      <c r="J44" s="226" t="s">
        <v>17</v>
      </c>
      <c r="K44" s="228" t="s">
        <v>524</v>
      </c>
      <c r="L44" s="237" t="s">
        <v>525</v>
      </c>
      <c r="M44" s="237" t="s">
        <v>526</v>
      </c>
      <c r="N44" s="237" t="s">
        <v>527</v>
      </c>
      <c r="O44" s="246" t="s">
        <v>249</v>
      </c>
      <c r="P44" s="85"/>
      <c r="Q44" s="85"/>
      <c r="R44" s="85"/>
      <c r="S44" s="85"/>
      <c r="T44" s="85"/>
      <c r="U44" s="85"/>
    </row>
    <row r="45" spans="1:21" ht="30.75" customHeight="1" x14ac:dyDescent="0.15">
      <c r="A45" s="85"/>
      <c r="B45" s="1052" t="s">
        <v>26</v>
      </c>
      <c r="C45" s="1053"/>
      <c r="D45" s="218"/>
      <c r="E45" s="1027" t="s">
        <v>23</v>
      </c>
      <c r="F45" s="1027"/>
      <c r="G45" s="1027"/>
      <c r="H45" s="1027"/>
      <c r="I45" s="1027"/>
      <c r="J45" s="1028"/>
      <c r="K45" s="229">
        <v>2478</v>
      </c>
      <c r="L45" s="238">
        <v>2461</v>
      </c>
      <c r="M45" s="238">
        <v>2358</v>
      </c>
      <c r="N45" s="238">
        <v>2213</v>
      </c>
      <c r="O45" s="247">
        <v>2186</v>
      </c>
      <c r="P45" s="85"/>
      <c r="Q45" s="85"/>
      <c r="R45" s="85"/>
      <c r="S45" s="85"/>
      <c r="T45" s="85"/>
      <c r="U45" s="85"/>
    </row>
    <row r="46" spans="1:21" ht="30.75" customHeight="1" x14ac:dyDescent="0.15">
      <c r="A46" s="85"/>
      <c r="B46" s="1054"/>
      <c r="C46" s="1055"/>
      <c r="D46" s="219"/>
      <c r="E46" s="1029" t="s">
        <v>30</v>
      </c>
      <c r="F46" s="1029"/>
      <c r="G46" s="1029"/>
      <c r="H46" s="1029"/>
      <c r="I46" s="1029"/>
      <c r="J46" s="1030"/>
      <c r="K46" s="230" t="s">
        <v>199</v>
      </c>
      <c r="L46" s="239" t="s">
        <v>199</v>
      </c>
      <c r="M46" s="239" t="s">
        <v>199</v>
      </c>
      <c r="N46" s="239" t="s">
        <v>199</v>
      </c>
      <c r="O46" s="248" t="s">
        <v>199</v>
      </c>
      <c r="P46" s="85"/>
      <c r="Q46" s="85"/>
      <c r="R46" s="85"/>
      <c r="S46" s="85"/>
      <c r="T46" s="85"/>
      <c r="U46" s="85"/>
    </row>
    <row r="47" spans="1:21" ht="30.75" customHeight="1" x14ac:dyDescent="0.15">
      <c r="A47" s="85"/>
      <c r="B47" s="1054"/>
      <c r="C47" s="1055"/>
      <c r="D47" s="219"/>
      <c r="E47" s="1029" t="s">
        <v>33</v>
      </c>
      <c r="F47" s="1029"/>
      <c r="G47" s="1029"/>
      <c r="H47" s="1029"/>
      <c r="I47" s="1029"/>
      <c r="J47" s="1030"/>
      <c r="K47" s="230" t="s">
        <v>199</v>
      </c>
      <c r="L47" s="239" t="s">
        <v>199</v>
      </c>
      <c r="M47" s="239" t="s">
        <v>199</v>
      </c>
      <c r="N47" s="239" t="s">
        <v>199</v>
      </c>
      <c r="O47" s="248" t="s">
        <v>199</v>
      </c>
      <c r="P47" s="85"/>
      <c r="Q47" s="85"/>
      <c r="R47" s="85"/>
      <c r="S47" s="85"/>
      <c r="T47" s="85"/>
      <c r="U47" s="85"/>
    </row>
    <row r="48" spans="1:21" ht="30.75" customHeight="1" x14ac:dyDescent="0.15">
      <c r="A48" s="85"/>
      <c r="B48" s="1054"/>
      <c r="C48" s="1055"/>
      <c r="D48" s="219"/>
      <c r="E48" s="1029" t="s">
        <v>39</v>
      </c>
      <c r="F48" s="1029"/>
      <c r="G48" s="1029"/>
      <c r="H48" s="1029"/>
      <c r="I48" s="1029"/>
      <c r="J48" s="1030"/>
      <c r="K48" s="230">
        <v>729</v>
      </c>
      <c r="L48" s="239">
        <v>725</v>
      </c>
      <c r="M48" s="239">
        <v>715</v>
      </c>
      <c r="N48" s="239">
        <v>692</v>
      </c>
      <c r="O48" s="248">
        <v>515</v>
      </c>
      <c r="P48" s="85"/>
      <c r="Q48" s="85"/>
      <c r="R48" s="85"/>
      <c r="S48" s="85"/>
      <c r="T48" s="85"/>
      <c r="U48" s="85"/>
    </row>
    <row r="49" spans="1:21" ht="30.75" customHeight="1" x14ac:dyDescent="0.15">
      <c r="A49" s="85"/>
      <c r="B49" s="1054"/>
      <c r="C49" s="1055"/>
      <c r="D49" s="219"/>
      <c r="E49" s="1029" t="s">
        <v>0</v>
      </c>
      <c r="F49" s="1029"/>
      <c r="G49" s="1029"/>
      <c r="H49" s="1029"/>
      <c r="I49" s="1029"/>
      <c r="J49" s="1030"/>
      <c r="K49" s="230" t="s">
        <v>199</v>
      </c>
      <c r="L49" s="239" t="s">
        <v>199</v>
      </c>
      <c r="M49" s="239" t="s">
        <v>199</v>
      </c>
      <c r="N49" s="239" t="s">
        <v>199</v>
      </c>
      <c r="O49" s="248">
        <v>120</v>
      </c>
      <c r="P49" s="85"/>
      <c r="Q49" s="85"/>
      <c r="R49" s="85"/>
      <c r="S49" s="85"/>
      <c r="T49" s="85"/>
      <c r="U49" s="85"/>
    </row>
    <row r="50" spans="1:21" ht="30.75" customHeight="1" x14ac:dyDescent="0.15">
      <c r="A50" s="85"/>
      <c r="B50" s="1054"/>
      <c r="C50" s="1055"/>
      <c r="D50" s="219"/>
      <c r="E50" s="1029" t="s">
        <v>41</v>
      </c>
      <c r="F50" s="1029"/>
      <c r="G50" s="1029"/>
      <c r="H50" s="1029"/>
      <c r="I50" s="1029"/>
      <c r="J50" s="1030"/>
      <c r="K50" s="230">
        <v>3</v>
      </c>
      <c r="L50" s="239">
        <v>3</v>
      </c>
      <c r="M50" s="239">
        <v>3</v>
      </c>
      <c r="N50" s="239">
        <v>3</v>
      </c>
      <c r="O50" s="248">
        <v>29</v>
      </c>
      <c r="P50" s="85"/>
      <c r="Q50" s="85"/>
      <c r="R50" s="85"/>
      <c r="S50" s="85"/>
      <c r="T50" s="85"/>
      <c r="U50" s="85"/>
    </row>
    <row r="51" spans="1:21" ht="30.75" customHeight="1" x14ac:dyDescent="0.15">
      <c r="A51" s="85"/>
      <c r="B51" s="1056"/>
      <c r="C51" s="1057"/>
      <c r="D51" s="220"/>
      <c r="E51" s="1029" t="s">
        <v>45</v>
      </c>
      <c r="F51" s="1029"/>
      <c r="G51" s="1029"/>
      <c r="H51" s="1029"/>
      <c r="I51" s="1029"/>
      <c r="J51" s="1030"/>
      <c r="K51" s="230">
        <v>0</v>
      </c>
      <c r="L51" s="239">
        <v>0</v>
      </c>
      <c r="M51" s="239">
        <v>0</v>
      </c>
      <c r="N51" s="239">
        <v>1</v>
      </c>
      <c r="O51" s="248">
        <v>0</v>
      </c>
      <c r="P51" s="85"/>
      <c r="Q51" s="85"/>
      <c r="R51" s="85"/>
      <c r="S51" s="85"/>
      <c r="T51" s="85"/>
      <c r="U51" s="85"/>
    </row>
    <row r="52" spans="1:21" ht="30.75" customHeight="1" x14ac:dyDescent="0.15">
      <c r="A52" s="85"/>
      <c r="B52" s="1031" t="s">
        <v>48</v>
      </c>
      <c r="C52" s="1032"/>
      <c r="D52" s="220"/>
      <c r="E52" s="1029" t="s">
        <v>49</v>
      </c>
      <c r="F52" s="1029"/>
      <c r="G52" s="1029"/>
      <c r="H52" s="1029"/>
      <c r="I52" s="1029"/>
      <c r="J52" s="1030"/>
      <c r="K52" s="230">
        <v>2165</v>
      </c>
      <c r="L52" s="239">
        <v>2112</v>
      </c>
      <c r="M52" s="239">
        <v>2096</v>
      </c>
      <c r="N52" s="239">
        <v>1990</v>
      </c>
      <c r="O52" s="248">
        <v>1923</v>
      </c>
      <c r="P52" s="85"/>
      <c r="Q52" s="85"/>
      <c r="R52" s="85"/>
      <c r="S52" s="85"/>
      <c r="T52" s="85"/>
      <c r="U52" s="85"/>
    </row>
    <row r="53" spans="1:21" ht="30.75" customHeight="1" x14ac:dyDescent="0.15">
      <c r="A53" s="85"/>
      <c r="B53" s="1033" t="s">
        <v>50</v>
      </c>
      <c r="C53" s="1034"/>
      <c r="D53" s="221"/>
      <c r="E53" s="1035" t="s">
        <v>53</v>
      </c>
      <c r="F53" s="1035"/>
      <c r="G53" s="1035"/>
      <c r="H53" s="1035"/>
      <c r="I53" s="1035"/>
      <c r="J53" s="1036"/>
      <c r="K53" s="231">
        <v>1045</v>
      </c>
      <c r="L53" s="240">
        <v>1077</v>
      </c>
      <c r="M53" s="240">
        <v>980</v>
      </c>
      <c r="N53" s="240">
        <v>919</v>
      </c>
      <c r="O53" s="249">
        <v>927</v>
      </c>
      <c r="P53" s="85"/>
      <c r="Q53" s="85"/>
      <c r="R53" s="85"/>
      <c r="S53" s="85"/>
      <c r="T53" s="85"/>
      <c r="U53" s="85"/>
    </row>
    <row r="54" spans="1:21" ht="24" customHeight="1" x14ac:dyDescent="0.15">
      <c r="A54" s="85"/>
      <c r="B54" s="210" t="s">
        <v>58</v>
      </c>
      <c r="C54" s="85"/>
      <c r="D54" s="85"/>
      <c r="E54" s="85"/>
      <c r="F54" s="85"/>
      <c r="G54" s="85"/>
      <c r="H54" s="85"/>
      <c r="I54" s="85"/>
      <c r="J54" s="85"/>
      <c r="K54" s="85"/>
      <c r="L54" s="85"/>
      <c r="M54" s="85"/>
      <c r="N54" s="85"/>
      <c r="O54" s="85"/>
      <c r="P54" s="85"/>
      <c r="Q54" s="85"/>
      <c r="R54" s="85"/>
      <c r="S54" s="85"/>
      <c r="T54" s="85"/>
      <c r="U54" s="85"/>
    </row>
    <row r="55" spans="1:21" ht="24" customHeight="1" x14ac:dyDescent="0.15">
      <c r="A55" s="85"/>
      <c r="B55" s="210"/>
      <c r="C55" s="85"/>
      <c r="D55" s="85"/>
      <c r="E55" s="85"/>
      <c r="F55" s="85"/>
      <c r="G55" s="85"/>
      <c r="H55" s="85"/>
      <c r="I55" s="85"/>
      <c r="J55" s="85"/>
      <c r="K55" s="85"/>
      <c r="L55" s="85"/>
      <c r="M55" s="85"/>
      <c r="N55" s="85"/>
      <c r="O55" s="85"/>
      <c r="P55" s="85"/>
      <c r="Q55" s="85"/>
      <c r="R55" s="85"/>
      <c r="S55" s="85"/>
      <c r="T55" s="85"/>
      <c r="U55" s="85"/>
    </row>
    <row r="56" spans="1:21" ht="24" customHeight="1" x14ac:dyDescent="0.15">
      <c r="A56" s="85"/>
      <c r="B56" s="211" t="s">
        <v>4</v>
      </c>
      <c r="C56" s="216"/>
      <c r="D56" s="216"/>
      <c r="E56" s="216"/>
      <c r="F56" s="216"/>
      <c r="G56" s="216"/>
      <c r="H56" s="216"/>
      <c r="I56" s="216"/>
      <c r="J56" s="216"/>
      <c r="K56" s="232"/>
      <c r="L56" s="232"/>
      <c r="M56" s="232"/>
      <c r="N56" s="232"/>
      <c r="O56" s="250" t="s">
        <v>25</v>
      </c>
      <c r="P56" s="85"/>
      <c r="Q56" s="85"/>
      <c r="R56" s="85"/>
      <c r="S56" s="85"/>
      <c r="T56" s="85"/>
      <c r="U56" s="85"/>
    </row>
    <row r="57" spans="1:21" ht="31.5" customHeight="1" x14ac:dyDescent="0.15">
      <c r="A57" s="85"/>
      <c r="B57" s="212"/>
      <c r="C57" s="217"/>
      <c r="D57" s="217"/>
      <c r="E57" s="224"/>
      <c r="F57" s="224"/>
      <c r="G57" s="224"/>
      <c r="H57" s="224"/>
      <c r="I57" s="224"/>
      <c r="J57" s="227" t="s">
        <v>17</v>
      </c>
      <c r="K57" s="233" t="s">
        <v>524</v>
      </c>
      <c r="L57" s="241" t="s">
        <v>525</v>
      </c>
      <c r="M57" s="241" t="s">
        <v>526</v>
      </c>
      <c r="N57" s="241" t="s">
        <v>527</v>
      </c>
      <c r="O57" s="251" t="s">
        <v>249</v>
      </c>
      <c r="P57" s="85"/>
      <c r="Q57" s="85"/>
      <c r="R57" s="85"/>
      <c r="S57" s="85"/>
      <c r="T57" s="85"/>
      <c r="U57" s="85"/>
    </row>
    <row r="58" spans="1:21" ht="31.5" customHeight="1" x14ac:dyDescent="0.15">
      <c r="B58" s="1046" t="s">
        <v>59</v>
      </c>
      <c r="C58" s="1047"/>
      <c r="D58" s="1037" t="s">
        <v>62</v>
      </c>
      <c r="E58" s="1038"/>
      <c r="F58" s="1038"/>
      <c r="G58" s="1038"/>
      <c r="H58" s="1038"/>
      <c r="I58" s="1038"/>
      <c r="J58" s="1039"/>
      <c r="K58" s="234" t="s">
        <v>199</v>
      </c>
      <c r="L58" s="242" t="s">
        <v>199</v>
      </c>
      <c r="M58" s="242" t="s">
        <v>199</v>
      </c>
      <c r="N58" s="242" t="s">
        <v>199</v>
      </c>
      <c r="O58" s="252" t="s">
        <v>199</v>
      </c>
    </row>
    <row r="59" spans="1:21" ht="31.5" customHeight="1" x14ac:dyDescent="0.15">
      <c r="B59" s="1048"/>
      <c r="C59" s="1049"/>
      <c r="D59" s="1040" t="s">
        <v>12</v>
      </c>
      <c r="E59" s="1041"/>
      <c r="F59" s="1041"/>
      <c r="G59" s="1041"/>
      <c r="H59" s="1041"/>
      <c r="I59" s="1041"/>
      <c r="J59" s="1042"/>
      <c r="K59" s="235" t="s">
        <v>199</v>
      </c>
      <c r="L59" s="243" t="s">
        <v>199</v>
      </c>
      <c r="M59" s="243" t="s">
        <v>199</v>
      </c>
      <c r="N59" s="243" t="s">
        <v>199</v>
      </c>
      <c r="O59" s="253" t="s">
        <v>199</v>
      </c>
    </row>
    <row r="60" spans="1:21" ht="31.5" customHeight="1" x14ac:dyDescent="0.15">
      <c r="B60" s="1050"/>
      <c r="C60" s="1051"/>
      <c r="D60" s="1043" t="s">
        <v>65</v>
      </c>
      <c r="E60" s="1044"/>
      <c r="F60" s="1044"/>
      <c r="G60" s="1044"/>
      <c r="H60" s="1044"/>
      <c r="I60" s="1044"/>
      <c r="J60" s="1045"/>
      <c r="K60" s="236" t="s">
        <v>199</v>
      </c>
      <c r="L60" s="244" t="s">
        <v>199</v>
      </c>
      <c r="M60" s="244" t="s">
        <v>199</v>
      </c>
      <c r="N60" s="244" t="s">
        <v>199</v>
      </c>
      <c r="O60" s="254" t="s">
        <v>199</v>
      </c>
    </row>
    <row r="61" spans="1:21" ht="24" customHeight="1" x14ac:dyDescent="0.15">
      <c r="B61" s="213"/>
      <c r="C61" s="213"/>
      <c r="D61" s="222" t="s">
        <v>47</v>
      </c>
      <c r="E61" s="225"/>
      <c r="F61" s="225"/>
      <c r="G61" s="225"/>
      <c r="H61" s="225"/>
      <c r="I61" s="225"/>
      <c r="J61" s="225"/>
      <c r="K61" s="225"/>
      <c r="L61" s="225"/>
      <c r="M61" s="225"/>
      <c r="N61" s="225"/>
      <c r="O61" s="225"/>
    </row>
    <row r="62" spans="1:21" ht="24" customHeight="1" x14ac:dyDescent="0.15">
      <c r="B62" s="214"/>
      <c r="C62" s="214"/>
      <c r="D62" s="222" t="s">
        <v>40</v>
      </c>
      <c r="E62" s="225"/>
      <c r="F62" s="225"/>
      <c r="G62" s="225"/>
      <c r="H62" s="225"/>
      <c r="I62" s="225"/>
      <c r="J62" s="225"/>
      <c r="K62" s="225"/>
      <c r="L62" s="225"/>
      <c r="M62" s="225"/>
      <c r="N62" s="225"/>
      <c r="O62" s="225"/>
    </row>
    <row r="63" spans="1:21" ht="24" customHeight="1" x14ac:dyDescent="0.15">
      <c r="A63" s="85"/>
      <c r="B63" s="210"/>
      <c r="C63" s="85"/>
      <c r="D63" s="85"/>
      <c r="E63" s="85"/>
      <c r="F63" s="85"/>
      <c r="G63" s="85"/>
      <c r="H63" s="85"/>
      <c r="I63" s="85"/>
      <c r="J63" s="85"/>
      <c r="K63" s="85"/>
      <c r="L63" s="85"/>
      <c r="M63" s="85"/>
      <c r="N63" s="85"/>
      <c r="O63" s="85"/>
      <c r="P63" s="85"/>
      <c r="Q63" s="85"/>
      <c r="R63" s="85"/>
      <c r="S63" s="85"/>
      <c r="T63" s="85"/>
      <c r="U63" s="85"/>
    </row>
    <row r="64" spans="1:21" ht="24" customHeight="1" x14ac:dyDescent="0.15">
      <c r="A64" s="85"/>
      <c r="B64" s="210"/>
      <c r="C64" s="85"/>
      <c r="D64" s="85"/>
      <c r="E64" s="85"/>
      <c r="F64" s="85"/>
      <c r="G64" s="85"/>
      <c r="H64" s="85"/>
      <c r="I64" s="85"/>
      <c r="J64" s="85"/>
      <c r="K64" s="85"/>
      <c r="L64" s="85"/>
      <c r="M64" s="85"/>
      <c r="N64" s="85"/>
      <c r="O64" s="85"/>
      <c r="P64" s="85"/>
      <c r="Q64" s="85"/>
      <c r="R64" s="85"/>
      <c r="S64" s="85"/>
      <c r="T64" s="85"/>
      <c r="U64" s="85"/>
    </row>
  </sheetData>
  <sheetProtection algorithmName="SHA-512" hashValue="MAWHETeh5+P3R17x/Y1xUSDM6VxWigozhycssThrNzv3CrhHVDWOQjNaTWZFr8itmNHMJ0NfmT4j6mJ4a92GlA==" saltValue="cYdZRFEO/6mLeiLG+aaVLw==" spinCount="100000" sheet="1" objects="1" scenarios="1"/>
  <mergeCells count="16">
    <mergeCell ref="D58:J58"/>
    <mergeCell ref="D59:J59"/>
    <mergeCell ref="D60:J60"/>
    <mergeCell ref="B58:C60"/>
    <mergeCell ref="B45:C51"/>
    <mergeCell ref="E50:J50"/>
    <mergeCell ref="E51:J51"/>
    <mergeCell ref="B52:C52"/>
    <mergeCell ref="E52:J52"/>
    <mergeCell ref="B53:C53"/>
    <mergeCell ref="E53:J53"/>
    <mergeCell ref="E45:J45"/>
    <mergeCell ref="E46:J46"/>
    <mergeCell ref="E47:J47"/>
    <mergeCell ref="E48:J48"/>
    <mergeCell ref="E49:J49"/>
  </mergeCells>
  <phoneticPr fontId="5"/>
  <printOptions horizontalCentered="1"/>
  <pageMargins left="0" right="0" top="0.19685039370078741" bottom="0.23622047244094491" header="0" footer="0"/>
  <pageSetup paperSize="9" scale="54"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0" zoomScaleNormal="80" zoomScaleSheetLayoutView="100" workbookViewId="0"/>
  </sheetViews>
  <sheetFormatPr defaultColWidth="0" defaultRowHeight="13.5" customHeight="1" zeroHeight="1" x14ac:dyDescent="0.15"/>
  <cols>
    <col min="1" max="1" width="6.625" style="46" customWidth="1"/>
    <col min="2" max="3" width="12.625" style="46" customWidth="1"/>
    <col min="4" max="4" width="11.625" style="46" customWidth="1"/>
    <col min="5" max="8" width="10.375" style="46" customWidth="1"/>
    <col min="9" max="13" width="16.375" style="46" customWidth="1"/>
    <col min="14" max="19" width="12.625" style="46" customWidth="1"/>
    <col min="20" max="20" width="0" style="46" hidden="1" customWidth="1"/>
    <col min="21" max="16384" width="0" style="4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x14ac:dyDescent="0.15">
      <c r="M39" s="245" t="s">
        <v>20</v>
      </c>
    </row>
    <row r="40" spans="2:13" ht="27.75" customHeight="1" x14ac:dyDescent="0.15">
      <c r="B40" s="209" t="s">
        <v>24</v>
      </c>
      <c r="C40" s="215"/>
      <c r="D40" s="215"/>
      <c r="E40" s="223"/>
      <c r="F40" s="223"/>
      <c r="G40" s="223"/>
      <c r="H40" s="226" t="s">
        <v>17</v>
      </c>
      <c r="I40" s="228" t="s">
        <v>524</v>
      </c>
      <c r="J40" s="237" t="s">
        <v>525</v>
      </c>
      <c r="K40" s="237" t="s">
        <v>526</v>
      </c>
      <c r="L40" s="237" t="s">
        <v>527</v>
      </c>
      <c r="M40" s="266" t="s">
        <v>249</v>
      </c>
    </row>
    <row r="41" spans="2:13" ht="27.75" customHeight="1" x14ac:dyDescent="0.15">
      <c r="B41" s="1052" t="s">
        <v>35</v>
      </c>
      <c r="C41" s="1053"/>
      <c r="D41" s="218"/>
      <c r="E41" s="1058" t="s">
        <v>55</v>
      </c>
      <c r="F41" s="1058"/>
      <c r="G41" s="1058"/>
      <c r="H41" s="1059"/>
      <c r="I41" s="259">
        <v>16228</v>
      </c>
      <c r="J41" s="263">
        <v>15426</v>
      </c>
      <c r="K41" s="263">
        <v>14786</v>
      </c>
      <c r="L41" s="263">
        <v>13406</v>
      </c>
      <c r="M41" s="267">
        <v>12781</v>
      </c>
    </row>
    <row r="42" spans="2:13" ht="27.75" customHeight="1" x14ac:dyDescent="0.15">
      <c r="B42" s="1054"/>
      <c r="C42" s="1055"/>
      <c r="D42" s="219"/>
      <c r="E42" s="1060" t="s">
        <v>71</v>
      </c>
      <c r="F42" s="1060"/>
      <c r="G42" s="1060"/>
      <c r="H42" s="1061"/>
      <c r="I42" s="260">
        <v>37</v>
      </c>
      <c r="J42" s="264">
        <v>159</v>
      </c>
      <c r="K42" s="264">
        <v>147</v>
      </c>
      <c r="L42" s="264">
        <v>135</v>
      </c>
      <c r="M42" s="268">
        <v>123</v>
      </c>
    </row>
    <row r="43" spans="2:13" ht="27.75" customHeight="1" x14ac:dyDescent="0.15">
      <c r="B43" s="1054"/>
      <c r="C43" s="1055"/>
      <c r="D43" s="219"/>
      <c r="E43" s="1060" t="s">
        <v>72</v>
      </c>
      <c r="F43" s="1060"/>
      <c r="G43" s="1060"/>
      <c r="H43" s="1061"/>
      <c r="I43" s="260">
        <v>5564</v>
      </c>
      <c r="J43" s="264">
        <v>5127</v>
      </c>
      <c r="K43" s="264">
        <v>4639</v>
      </c>
      <c r="L43" s="264">
        <v>4182</v>
      </c>
      <c r="M43" s="268">
        <v>2853</v>
      </c>
    </row>
    <row r="44" spans="2:13" ht="27.75" customHeight="1" x14ac:dyDescent="0.15">
      <c r="B44" s="1054"/>
      <c r="C44" s="1055"/>
      <c r="D44" s="219"/>
      <c r="E44" s="1060" t="s">
        <v>74</v>
      </c>
      <c r="F44" s="1060"/>
      <c r="G44" s="1060"/>
      <c r="H44" s="1061"/>
      <c r="I44" s="260" t="s">
        <v>199</v>
      </c>
      <c r="J44" s="264" t="s">
        <v>199</v>
      </c>
      <c r="K44" s="264" t="s">
        <v>199</v>
      </c>
      <c r="L44" s="264" t="s">
        <v>199</v>
      </c>
      <c r="M44" s="268">
        <v>635</v>
      </c>
    </row>
    <row r="45" spans="2:13" ht="27.75" customHeight="1" x14ac:dyDescent="0.15">
      <c r="B45" s="1054"/>
      <c r="C45" s="1055"/>
      <c r="D45" s="219"/>
      <c r="E45" s="1060" t="s">
        <v>76</v>
      </c>
      <c r="F45" s="1060"/>
      <c r="G45" s="1060"/>
      <c r="H45" s="1061"/>
      <c r="I45" s="260">
        <v>2274</v>
      </c>
      <c r="J45" s="264">
        <v>2438</v>
      </c>
      <c r="K45" s="264">
        <v>2128</v>
      </c>
      <c r="L45" s="264">
        <v>2066</v>
      </c>
      <c r="M45" s="268">
        <v>2118</v>
      </c>
    </row>
    <row r="46" spans="2:13" ht="27.75" customHeight="1" x14ac:dyDescent="0.15">
      <c r="B46" s="1054"/>
      <c r="C46" s="1055"/>
      <c r="D46" s="220"/>
      <c r="E46" s="1060" t="s">
        <v>75</v>
      </c>
      <c r="F46" s="1060"/>
      <c r="G46" s="1060"/>
      <c r="H46" s="1061"/>
      <c r="I46" s="260">
        <v>1</v>
      </c>
      <c r="J46" s="264">
        <v>0</v>
      </c>
      <c r="K46" s="264">
        <v>0</v>
      </c>
      <c r="L46" s="264">
        <v>0</v>
      </c>
      <c r="M46" s="268">
        <v>0</v>
      </c>
    </row>
    <row r="47" spans="2:13" ht="27.75" customHeight="1" x14ac:dyDescent="0.15">
      <c r="B47" s="1054"/>
      <c r="C47" s="1055"/>
      <c r="D47" s="256"/>
      <c r="E47" s="1062" t="s">
        <v>78</v>
      </c>
      <c r="F47" s="1063"/>
      <c r="G47" s="1063"/>
      <c r="H47" s="1064"/>
      <c r="I47" s="260" t="s">
        <v>199</v>
      </c>
      <c r="J47" s="264" t="s">
        <v>199</v>
      </c>
      <c r="K47" s="264" t="s">
        <v>199</v>
      </c>
      <c r="L47" s="264" t="s">
        <v>199</v>
      </c>
      <c r="M47" s="268" t="s">
        <v>199</v>
      </c>
    </row>
    <row r="48" spans="2:13" ht="27.75" customHeight="1" x14ac:dyDescent="0.15">
      <c r="B48" s="1054"/>
      <c r="C48" s="1055"/>
      <c r="D48" s="219"/>
      <c r="E48" s="1060" t="s">
        <v>82</v>
      </c>
      <c r="F48" s="1060"/>
      <c r="G48" s="1060"/>
      <c r="H48" s="1061"/>
      <c r="I48" s="260" t="s">
        <v>199</v>
      </c>
      <c r="J48" s="264" t="s">
        <v>199</v>
      </c>
      <c r="K48" s="264" t="s">
        <v>199</v>
      </c>
      <c r="L48" s="264" t="s">
        <v>199</v>
      </c>
      <c r="M48" s="268" t="s">
        <v>199</v>
      </c>
    </row>
    <row r="49" spans="2:13" ht="27.75" customHeight="1" x14ac:dyDescent="0.15">
      <c r="B49" s="1056"/>
      <c r="C49" s="1057"/>
      <c r="D49" s="219"/>
      <c r="E49" s="1060" t="s">
        <v>88</v>
      </c>
      <c r="F49" s="1060"/>
      <c r="G49" s="1060"/>
      <c r="H49" s="1061"/>
      <c r="I49" s="260" t="s">
        <v>199</v>
      </c>
      <c r="J49" s="264" t="s">
        <v>199</v>
      </c>
      <c r="K49" s="264" t="s">
        <v>199</v>
      </c>
      <c r="L49" s="264" t="s">
        <v>199</v>
      </c>
      <c r="M49" s="268" t="s">
        <v>199</v>
      </c>
    </row>
    <row r="50" spans="2:13" ht="27.75" customHeight="1" x14ac:dyDescent="0.15">
      <c r="B50" s="1067" t="s">
        <v>90</v>
      </c>
      <c r="C50" s="1068"/>
      <c r="D50" s="257"/>
      <c r="E50" s="1060" t="s">
        <v>92</v>
      </c>
      <c r="F50" s="1060"/>
      <c r="G50" s="1060"/>
      <c r="H50" s="1061"/>
      <c r="I50" s="260">
        <v>1925</v>
      </c>
      <c r="J50" s="264">
        <v>1823</v>
      </c>
      <c r="K50" s="264">
        <v>2067</v>
      </c>
      <c r="L50" s="264">
        <v>2393</v>
      </c>
      <c r="M50" s="268">
        <v>2643</v>
      </c>
    </row>
    <row r="51" spans="2:13" ht="27.75" customHeight="1" x14ac:dyDescent="0.15">
      <c r="B51" s="1054"/>
      <c r="C51" s="1055"/>
      <c r="D51" s="219"/>
      <c r="E51" s="1060" t="s">
        <v>95</v>
      </c>
      <c r="F51" s="1060"/>
      <c r="G51" s="1060"/>
      <c r="H51" s="1061"/>
      <c r="I51" s="260">
        <v>44</v>
      </c>
      <c r="J51" s="264">
        <v>37</v>
      </c>
      <c r="K51" s="264">
        <v>27</v>
      </c>
      <c r="L51" s="264">
        <v>18</v>
      </c>
      <c r="M51" s="268">
        <v>10</v>
      </c>
    </row>
    <row r="52" spans="2:13" ht="27.75" customHeight="1" x14ac:dyDescent="0.15">
      <c r="B52" s="1056"/>
      <c r="C52" s="1057"/>
      <c r="D52" s="219"/>
      <c r="E52" s="1060" t="s">
        <v>43</v>
      </c>
      <c r="F52" s="1060"/>
      <c r="G52" s="1060"/>
      <c r="H52" s="1061"/>
      <c r="I52" s="260">
        <v>16725</v>
      </c>
      <c r="J52" s="264">
        <v>16058</v>
      </c>
      <c r="K52" s="264">
        <v>15095</v>
      </c>
      <c r="L52" s="264">
        <v>13815</v>
      </c>
      <c r="M52" s="268">
        <v>13041</v>
      </c>
    </row>
    <row r="53" spans="2:13" ht="27.75" customHeight="1" x14ac:dyDescent="0.15">
      <c r="B53" s="1033" t="s">
        <v>50</v>
      </c>
      <c r="C53" s="1034"/>
      <c r="D53" s="221"/>
      <c r="E53" s="1065" t="s">
        <v>97</v>
      </c>
      <c r="F53" s="1065"/>
      <c r="G53" s="1065"/>
      <c r="H53" s="1066"/>
      <c r="I53" s="261">
        <v>5410</v>
      </c>
      <c r="J53" s="265">
        <v>5232</v>
      </c>
      <c r="K53" s="265">
        <v>4511</v>
      </c>
      <c r="L53" s="265">
        <v>3564</v>
      </c>
      <c r="M53" s="269">
        <v>2816</v>
      </c>
    </row>
    <row r="54" spans="2:13" ht="27.75" customHeight="1" x14ac:dyDescent="0.15">
      <c r="B54" s="255"/>
      <c r="C54" s="192"/>
      <c r="D54" s="192"/>
      <c r="E54" s="258"/>
      <c r="F54" s="258"/>
      <c r="G54" s="258"/>
      <c r="H54" s="258"/>
      <c r="I54" s="262"/>
      <c r="J54" s="262"/>
      <c r="K54" s="262"/>
      <c r="L54" s="262"/>
      <c r="M54" s="262"/>
    </row>
    <row r="55" spans="2:13" x14ac:dyDescent="0.15"/>
  </sheetData>
  <sheetProtection algorithmName="SHA-512" hashValue="C+84YivR5P3HacpBO5PiMCEtTjBnRslWJRceL4g0EzADQEdncnlk8xn5CrU68tfdflKgx9iFLm3GOPOqDbfq1Q==" saltValue="veXCwkASyJDrXVrbPbdSTg=="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5"/>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80" zoomScaleNormal="80" zoomScaleSheetLayoutView="100" workbookViewId="0"/>
  </sheetViews>
  <sheetFormatPr defaultColWidth="0" defaultRowHeight="13.5" customHeight="1" zeroHeight="1" x14ac:dyDescent="0.15"/>
  <cols>
    <col min="1" max="1" width="8.25" style="46" customWidth="1"/>
    <col min="2" max="2" width="16.375" style="46" customWidth="1"/>
    <col min="3" max="5" width="26.25" style="46" customWidth="1"/>
    <col min="6" max="8" width="24.25" style="46" customWidth="1"/>
    <col min="9" max="14" width="26" style="46" customWidth="1"/>
    <col min="15" max="15" width="6.125" style="46" customWidth="1"/>
    <col min="16" max="16" width="9" style="46" hidden="1" customWidth="1"/>
    <col min="17" max="20" width="0" style="46" hidden="1" customWidth="1"/>
    <col min="21" max="21" width="9" style="46" hidden="1" customWidth="1"/>
    <col min="22" max="22" width="0" style="46" hidden="1" customWidth="1"/>
    <col min="23" max="23" width="9" style="46" hidden="1" customWidth="1"/>
    <col min="24" max="24" width="0" style="46" hidden="1" customWidth="1"/>
    <col min="25" max="16384" width="0" style="46"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x14ac:dyDescent="0.2">
      <c r="B53" s="85"/>
      <c r="C53" s="85"/>
      <c r="D53" s="85"/>
      <c r="E53" s="85"/>
      <c r="F53" s="85"/>
      <c r="G53" s="85"/>
      <c r="H53" s="285" t="s">
        <v>93</v>
      </c>
    </row>
    <row r="54" spans="2:8" ht="29.25" customHeight="1" x14ac:dyDescent="0.2">
      <c r="B54" s="270" t="s">
        <v>8</v>
      </c>
      <c r="C54" s="276"/>
      <c r="D54" s="276"/>
      <c r="E54" s="277" t="s">
        <v>17</v>
      </c>
      <c r="F54" s="278" t="s">
        <v>526</v>
      </c>
      <c r="G54" s="278" t="s">
        <v>527</v>
      </c>
      <c r="H54" s="286" t="s">
        <v>249</v>
      </c>
    </row>
    <row r="55" spans="2:8" ht="52.5" customHeight="1" x14ac:dyDescent="0.15">
      <c r="B55" s="271"/>
      <c r="C55" s="1069" t="s">
        <v>101</v>
      </c>
      <c r="D55" s="1069"/>
      <c r="E55" s="1070"/>
      <c r="F55" s="279">
        <v>1164</v>
      </c>
      <c r="G55" s="279">
        <v>1380</v>
      </c>
      <c r="H55" s="287">
        <v>1491</v>
      </c>
    </row>
    <row r="56" spans="2:8" ht="52.5" customHeight="1" x14ac:dyDescent="0.15">
      <c r="B56" s="272"/>
      <c r="C56" s="1071" t="s">
        <v>104</v>
      </c>
      <c r="D56" s="1071"/>
      <c r="E56" s="1072"/>
      <c r="F56" s="280">
        <v>233</v>
      </c>
      <c r="G56" s="280">
        <v>233</v>
      </c>
      <c r="H56" s="288">
        <v>275</v>
      </c>
    </row>
    <row r="57" spans="2:8" ht="53.25" customHeight="1" x14ac:dyDescent="0.15">
      <c r="B57" s="272"/>
      <c r="C57" s="1073" t="s">
        <v>68</v>
      </c>
      <c r="D57" s="1073"/>
      <c r="E57" s="1074"/>
      <c r="F57" s="281">
        <v>1467</v>
      </c>
      <c r="G57" s="281">
        <v>1773</v>
      </c>
      <c r="H57" s="289">
        <v>2014</v>
      </c>
    </row>
    <row r="58" spans="2:8" ht="45.75" customHeight="1" x14ac:dyDescent="0.15">
      <c r="B58" s="273"/>
      <c r="C58" s="1075" t="s">
        <v>400</v>
      </c>
      <c r="D58" s="1076"/>
      <c r="E58" s="1077"/>
      <c r="F58" s="282">
        <v>758</v>
      </c>
      <c r="G58" s="282">
        <v>899</v>
      </c>
      <c r="H58" s="290">
        <v>1039</v>
      </c>
    </row>
    <row r="59" spans="2:8" ht="45.75" customHeight="1" x14ac:dyDescent="0.15">
      <c r="B59" s="273"/>
      <c r="C59" s="1075" t="s">
        <v>537</v>
      </c>
      <c r="D59" s="1076"/>
      <c r="E59" s="1077"/>
      <c r="F59" s="282">
        <v>357</v>
      </c>
      <c r="G59" s="282">
        <v>470</v>
      </c>
      <c r="H59" s="290">
        <v>576</v>
      </c>
    </row>
    <row r="60" spans="2:8" ht="45.75" customHeight="1" x14ac:dyDescent="0.15">
      <c r="B60" s="273"/>
      <c r="C60" s="1075" t="s">
        <v>539</v>
      </c>
      <c r="D60" s="1076"/>
      <c r="E60" s="1077"/>
      <c r="F60" s="282">
        <v>134</v>
      </c>
      <c r="G60" s="282">
        <v>154</v>
      </c>
      <c r="H60" s="290">
        <v>170</v>
      </c>
    </row>
    <row r="61" spans="2:8" ht="45.75" customHeight="1" x14ac:dyDescent="0.15">
      <c r="B61" s="273"/>
      <c r="C61" s="1075" t="s">
        <v>538</v>
      </c>
      <c r="D61" s="1076"/>
      <c r="E61" s="1077"/>
      <c r="F61" s="282">
        <v>131</v>
      </c>
      <c r="G61" s="282">
        <v>158</v>
      </c>
      <c r="H61" s="290">
        <v>157</v>
      </c>
    </row>
    <row r="62" spans="2:8" ht="45.75" customHeight="1" x14ac:dyDescent="0.15">
      <c r="B62" s="274"/>
      <c r="C62" s="1078" t="s">
        <v>395</v>
      </c>
      <c r="D62" s="1079"/>
      <c r="E62" s="1080"/>
      <c r="F62" s="283">
        <v>34</v>
      </c>
      <c r="G62" s="283">
        <v>34</v>
      </c>
      <c r="H62" s="291">
        <v>34</v>
      </c>
    </row>
    <row r="63" spans="2:8" ht="52.5" customHeight="1" x14ac:dyDescent="0.15">
      <c r="B63" s="275"/>
      <c r="C63" s="1081" t="s">
        <v>106</v>
      </c>
      <c r="D63" s="1081"/>
      <c r="E63" s="1082"/>
      <c r="F63" s="284">
        <v>2864</v>
      </c>
      <c r="G63" s="284">
        <v>3386</v>
      </c>
      <c r="H63" s="292">
        <v>3779</v>
      </c>
    </row>
    <row r="64" spans="2:8" x14ac:dyDescent="0.15"/>
  </sheetData>
  <sheetProtection algorithmName="SHA-512" hashValue="60CQStobDS3nAOW7HvxxNN2RYTDEhSK6+rwCqLgmKAxJjdzd2EIizVX/tKbA8qh18DjBV0lqL+xgPKnpaI82mQ==" saltValue="UFRp1PF9HxhT+WF4ufXc+Q==" spinCount="100000" sheet="1" objects="1" scenarios="1"/>
  <mergeCells count="9">
    <mergeCell ref="C60:E60"/>
    <mergeCell ref="C61:E61"/>
    <mergeCell ref="C62:E62"/>
    <mergeCell ref="C63:E63"/>
    <mergeCell ref="C55:E55"/>
    <mergeCell ref="C56:E56"/>
    <mergeCell ref="C57:E57"/>
    <mergeCell ref="C58:E58"/>
    <mergeCell ref="C59:E59"/>
  </mergeCells>
  <phoneticPr fontId="5"/>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EDE3D-D4D3-4DF3-8EB5-6DFF3E032CEF}">
  <sheetPr>
    <pageSetUpPr fitToPage="1"/>
  </sheetPr>
  <dimension ref="A1:DE85"/>
  <sheetViews>
    <sheetView showGridLines="0" zoomScale="80" zoomScaleNormal="80" zoomScaleSheetLayoutView="55" workbookViewId="0"/>
  </sheetViews>
  <sheetFormatPr defaultColWidth="0" defaultRowHeight="13.5" customHeight="1" zeroHeight="1" x14ac:dyDescent="0.15"/>
  <cols>
    <col min="1" max="1" width="6.375" style="1085" customWidth="1"/>
    <col min="2" max="107" width="2.5" style="1085" customWidth="1"/>
    <col min="108" max="108" width="6.125" style="1092" customWidth="1"/>
    <col min="109" max="109" width="5.875" style="1091" customWidth="1"/>
    <col min="110" max="110" width="8.625" style="1085" hidden="1" customWidth="1"/>
    <col min="111" max="16384" width="8.625" style="1085" hidden="1"/>
  </cols>
  <sheetData>
    <row r="1" spans="1:109" ht="42.75" customHeight="1" x14ac:dyDescent="0.15">
      <c r="A1" s="1083"/>
      <c r="B1" s="1084"/>
      <c r="DD1" s="1085"/>
      <c r="DE1" s="1085"/>
    </row>
    <row r="2" spans="1:109" ht="25.5" customHeight="1" x14ac:dyDescent="0.15">
      <c r="A2" s="1086"/>
      <c r="C2" s="1086"/>
      <c r="O2" s="1086"/>
      <c r="P2" s="1086"/>
      <c r="Q2" s="1086"/>
      <c r="R2" s="1086"/>
      <c r="S2" s="1086"/>
      <c r="T2" s="1086"/>
      <c r="U2" s="1086"/>
      <c r="V2" s="1086"/>
      <c r="W2" s="1086"/>
      <c r="X2" s="1086"/>
      <c r="Y2" s="1086"/>
      <c r="Z2" s="1086"/>
      <c r="AA2" s="1086"/>
      <c r="AB2" s="1086"/>
      <c r="AC2" s="1086"/>
      <c r="AD2" s="1086"/>
      <c r="AE2" s="1086"/>
      <c r="AF2" s="1086"/>
      <c r="AG2" s="1086"/>
      <c r="AH2" s="1086"/>
      <c r="AI2" s="1086"/>
      <c r="AU2" s="1086"/>
      <c r="BG2" s="1086"/>
      <c r="BS2" s="1086"/>
      <c r="CE2" s="1086"/>
      <c r="CQ2" s="1086"/>
      <c r="DD2" s="1085"/>
      <c r="DE2" s="1085"/>
    </row>
    <row r="3" spans="1:109" ht="25.5" customHeight="1" x14ac:dyDescent="0.15">
      <c r="A3" s="1086"/>
      <c r="C3" s="1086"/>
      <c r="O3" s="1086"/>
      <c r="P3" s="1086"/>
      <c r="Q3" s="1086"/>
      <c r="R3" s="1086"/>
      <c r="S3" s="1086"/>
      <c r="T3" s="1086"/>
      <c r="U3" s="1086"/>
      <c r="V3" s="1086"/>
      <c r="W3" s="1086"/>
      <c r="X3" s="1086"/>
      <c r="Y3" s="1086"/>
      <c r="Z3" s="1086"/>
      <c r="AA3" s="1086"/>
      <c r="AB3" s="1086"/>
      <c r="AC3" s="1086"/>
      <c r="AD3" s="1086"/>
      <c r="AE3" s="1086"/>
      <c r="AF3" s="1086"/>
      <c r="AG3" s="1086"/>
      <c r="AH3" s="1086"/>
      <c r="AI3" s="1086"/>
      <c r="AU3" s="1086"/>
      <c r="BG3" s="1086"/>
      <c r="BS3" s="1086"/>
      <c r="CE3" s="1086"/>
      <c r="CQ3" s="1086"/>
      <c r="DD3" s="1085"/>
      <c r="DE3" s="1085"/>
    </row>
    <row r="4" spans="1:109" s="78" customFormat="1" x14ac:dyDescent="0.15">
      <c r="A4" s="1086"/>
      <c r="B4" s="1086"/>
      <c r="C4" s="1086"/>
      <c r="D4" s="1086"/>
      <c r="E4" s="1086"/>
      <c r="F4" s="1086"/>
      <c r="G4" s="1086"/>
      <c r="H4" s="1086"/>
      <c r="I4" s="1086"/>
      <c r="J4" s="1086"/>
      <c r="K4" s="1086"/>
      <c r="L4" s="1086"/>
      <c r="M4" s="1086"/>
      <c r="N4" s="1086"/>
      <c r="O4" s="1086"/>
      <c r="P4" s="1086"/>
      <c r="Q4" s="1086"/>
      <c r="R4" s="1086"/>
      <c r="S4" s="1086"/>
      <c r="T4" s="1086"/>
      <c r="U4" s="1086"/>
      <c r="V4" s="1086"/>
      <c r="W4" s="1086"/>
      <c r="X4" s="1086"/>
      <c r="Y4" s="1086"/>
      <c r="Z4" s="1086"/>
      <c r="AA4" s="1086"/>
      <c r="AB4" s="1086"/>
      <c r="AC4" s="1086"/>
      <c r="AD4" s="1086"/>
      <c r="AE4" s="1086"/>
      <c r="AF4" s="1086"/>
      <c r="AG4" s="1086"/>
      <c r="AH4" s="1086"/>
      <c r="AI4" s="1086"/>
      <c r="AJ4" s="1086"/>
      <c r="AK4" s="1086"/>
      <c r="AL4" s="1086"/>
      <c r="AM4" s="1086"/>
      <c r="AN4" s="1086"/>
      <c r="AO4" s="1086"/>
      <c r="AP4" s="1086"/>
      <c r="AQ4" s="1086"/>
      <c r="AR4" s="1086"/>
      <c r="AS4" s="1086"/>
      <c r="AT4" s="1086"/>
      <c r="AU4" s="1086"/>
      <c r="AV4" s="1086"/>
      <c r="AW4" s="1086"/>
      <c r="AX4" s="1086"/>
      <c r="AY4" s="1086"/>
      <c r="AZ4" s="1086"/>
      <c r="BA4" s="1086"/>
      <c r="BB4" s="1086"/>
      <c r="BC4" s="1086"/>
      <c r="BD4" s="1086"/>
      <c r="BE4" s="1086"/>
      <c r="BF4" s="1086"/>
      <c r="BG4" s="1086"/>
      <c r="BH4" s="1086"/>
      <c r="BI4" s="1086"/>
      <c r="BJ4" s="1086"/>
      <c r="BK4" s="1086"/>
      <c r="BL4" s="1086"/>
      <c r="BM4" s="1086"/>
      <c r="BN4" s="1086"/>
      <c r="BO4" s="1086"/>
      <c r="BP4" s="1086"/>
      <c r="BQ4" s="1086"/>
      <c r="BR4" s="1086"/>
      <c r="BS4" s="1086"/>
      <c r="BT4" s="1086"/>
      <c r="BU4" s="1086"/>
      <c r="BV4" s="1086"/>
      <c r="BW4" s="1086"/>
      <c r="BX4" s="1086"/>
      <c r="BY4" s="1086"/>
      <c r="BZ4" s="1086"/>
      <c r="CA4" s="1086"/>
      <c r="CB4" s="1086"/>
      <c r="CC4" s="1086"/>
      <c r="CD4" s="1086"/>
      <c r="CE4" s="1086"/>
      <c r="CF4" s="1086"/>
      <c r="CG4" s="1086"/>
      <c r="CH4" s="1086"/>
      <c r="CI4" s="1086"/>
      <c r="CJ4" s="1086"/>
      <c r="CK4" s="1086"/>
      <c r="CL4" s="1086"/>
      <c r="CM4" s="1086"/>
      <c r="CN4" s="1086"/>
      <c r="CO4" s="1086"/>
      <c r="CP4" s="1086"/>
      <c r="CQ4" s="1086"/>
      <c r="CR4" s="1086"/>
      <c r="CS4" s="1086"/>
      <c r="CT4" s="1086"/>
      <c r="CU4" s="1086"/>
      <c r="CV4" s="1086"/>
      <c r="CW4" s="1086"/>
      <c r="CX4" s="1086"/>
      <c r="CY4" s="1086"/>
      <c r="CZ4" s="1086"/>
      <c r="DA4" s="1086"/>
      <c r="DB4" s="1086"/>
      <c r="DC4" s="1086"/>
      <c r="DD4" s="1086"/>
      <c r="DE4" s="1086"/>
    </row>
    <row r="5" spans="1:109" s="78" customFormat="1" x14ac:dyDescent="0.15">
      <c r="A5" s="1086"/>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1086"/>
      <c r="AG5" s="1086"/>
      <c r="AH5" s="1086"/>
      <c r="AI5" s="1086"/>
      <c r="AJ5" s="1086"/>
      <c r="AK5" s="1086"/>
      <c r="AL5" s="1086"/>
      <c r="AM5" s="1086"/>
      <c r="AN5" s="1086"/>
      <c r="AO5" s="1086"/>
      <c r="AP5" s="1086"/>
      <c r="AQ5" s="1086"/>
      <c r="AR5" s="1086"/>
      <c r="AS5" s="1086"/>
      <c r="AT5" s="1086"/>
      <c r="AU5" s="1086"/>
      <c r="AV5" s="1086"/>
      <c r="AW5" s="1086"/>
      <c r="AX5" s="1086"/>
      <c r="AY5" s="1086"/>
      <c r="AZ5" s="1086"/>
      <c r="BA5" s="1086"/>
      <c r="BB5" s="1086"/>
      <c r="BC5" s="1086"/>
      <c r="BD5" s="1086"/>
      <c r="BE5" s="1086"/>
      <c r="BF5" s="1086"/>
      <c r="BG5" s="1086"/>
      <c r="BH5" s="1086"/>
      <c r="BI5" s="1086"/>
      <c r="BJ5" s="1086"/>
      <c r="BK5" s="1086"/>
      <c r="BL5" s="1086"/>
      <c r="BM5" s="1086"/>
      <c r="BN5" s="1086"/>
      <c r="BO5" s="1086"/>
      <c r="BP5" s="1086"/>
      <c r="BQ5" s="1086"/>
      <c r="BR5" s="1086"/>
      <c r="BS5" s="1086"/>
      <c r="BT5" s="1086"/>
      <c r="BU5" s="1086"/>
      <c r="BV5" s="1086"/>
      <c r="BW5" s="1086"/>
      <c r="BX5" s="1086"/>
      <c r="BY5" s="1086"/>
      <c r="BZ5" s="1086"/>
      <c r="CA5" s="1086"/>
      <c r="CB5" s="1086"/>
      <c r="CC5" s="1086"/>
      <c r="CD5" s="1086"/>
      <c r="CE5" s="1086"/>
      <c r="CF5" s="1086"/>
      <c r="CG5" s="1086"/>
      <c r="CH5" s="1086"/>
      <c r="CI5" s="1086"/>
      <c r="CJ5" s="1086"/>
      <c r="CK5" s="1086"/>
      <c r="CL5" s="1086"/>
      <c r="CM5" s="1086"/>
      <c r="CN5" s="1086"/>
      <c r="CO5" s="1086"/>
      <c r="CP5" s="1086"/>
      <c r="CQ5" s="1086"/>
      <c r="CR5" s="1086"/>
      <c r="CS5" s="1086"/>
      <c r="CT5" s="1086"/>
      <c r="CU5" s="1086"/>
      <c r="CV5" s="1086"/>
      <c r="CW5" s="1086"/>
      <c r="CX5" s="1086"/>
      <c r="CY5" s="1086"/>
      <c r="CZ5" s="1086"/>
      <c r="DA5" s="1086"/>
      <c r="DB5" s="1086"/>
      <c r="DC5" s="1086"/>
      <c r="DD5" s="1086"/>
      <c r="DE5" s="1086"/>
    </row>
    <row r="6" spans="1:109" s="78" customFormat="1" x14ac:dyDescent="0.15">
      <c r="A6" s="1086"/>
      <c r="B6" s="1086"/>
      <c r="C6" s="1086"/>
      <c r="D6" s="1086"/>
      <c r="E6" s="1086"/>
      <c r="F6" s="1086"/>
      <c r="G6" s="1086"/>
      <c r="H6" s="1086"/>
      <c r="I6" s="1086"/>
      <c r="J6" s="1086"/>
      <c r="K6" s="1086"/>
      <c r="L6" s="1086"/>
      <c r="M6" s="1086"/>
      <c r="N6" s="1086"/>
      <c r="O6" s="1086"/>
      <c r="P6" s="1086"/>
      <c r="Q6" s="1086"/>
      <c r="R6" s="1086"/>
      <c r="S6" s="1086"/>
      <c r="T6" s="1086"/>
      <c r="U6" s="1086"/>
      <c r="V6" s="1086"/>
      <c r="W6" s="1086"/>
      <c r="X6" s="1086"/>
      <c r="Y6" s="1086"/>
      <c r="Z6" s="1086"/>
      <c r="AA6" s="1086"/>
      <c r="AB6" s="1086"/>
      <c r="AC6" s="1086"/>
      <c r="AD6" s="1086"/>
      <c r="AE6" s="1086"/>
      <c r="AF6" s="1086"/>
      <c r="AG6" s="1086"/>
      <c r="AH6" s="1086"/>
      <c r="AI6" s="1086"/>
      <c r="AJ6" s="1086"/>
      <c r="AK6" s="1086"/>
      <c r="AL6" s="1086"/>
      <c r="AM6" s="1086"/>
      <c r="AN6" s="1086"/>
      <c r="AO6" s="1086"/>
      <c r="AP6" s="1086"/>
      <c r="AQ6" s="1086"/>
      <c r="AR6" s="1086"/>
      <c r="AS6" s="1086"/>
      <c r="AT6" s="1086"/>
      <c r="AU6" s="1086"/>
      <c r="AV6" s="1086"/>
      <c r="AW6" s="1086"/>
      <c r="AX6" s="1086"/>
      <c r="AY6" s="1086"/>
      <c r="AZ6" s="1086"/>
      <c r="BA6" s="1086"/>
      <c r="BB6" s="1086"/>
      <c r="BC6" s="1086"/>
      <c r="BD6" s="1086"/>
      <c r="BE6" s="1086"/>
      <c r="BF6" s="1086"/>
      <c r="BG6" s="1086"/>
      <c r="BH6" s="1086"/>
      <c r="BI6" s="1086"/>
      <c r="BJ6" s="1086"/>
      <c r="BK6" s="1086"/>
      <c r="BL6" s="1086"/>
      <c r="BM6" s="1086"/>
      <c r="BN6" s="1086"/>
      <c r="BO6" s="1086"/>
      <c r="BP6" s="1086"/>
      <c r="BQ6" s="1086"/>
      <c r="BR6" s="1086"/>
      <c r="BS6" s="1086"/>
      <c r="BT6" s="1086"/>
      <c r="BU6" s="1086"/>
      <c r="BV6" s="1086"/>
      <c r="BW6" s="1086"/>
      <c r="BX6" s="1086"/>
      <c r="BY6" s="1086"/>
      <c r="BZ6" s="1086"/>
      <c r="CA6" s="1086"/>
      <c r="CB6" s="1086"/>
      <c r="CC6" s="1086"/>
      <c r="CD6" s="1086"/>
      <c r="CE6" s="1086"/>
      <c r="CF6" s="1086"/>
      <c r="CG6" s="1086"/>
      <c r="CH6" s="1086"/>
      <c r="CI6" s="1086"/>
      <c r="CJ6" s="1086"/>
      <c r="CK6" s="1086"/>
      <c r="CL6" s="1086"/>
      <c r="CM6" s="1086"/>
      <c r="CN6" s="1086"/>
      <c r="CO6" s="1086"/>
      <c r="CP6" s="1086"/>
      <c r="CQ6" s="1086"/>
      <c r="CR6" s="1086"/>
      <c r="CS6" s="1086"/>
      <c r="CT6" s="1086"/>
      <c r="CU6" s="1086"/>
      <c r="CV6" s="1086"/>
      <c r="CW6" s="1086"/>
      <c r="CX6" s="1086"/>
      <c r="CY6" s="1086"/>
      <c r="CZ6" s="1086"/>
      <c r="DA6" s="1086"/>
      <c r="DB6" s="1086"/>
      <c r="DC6" s="1086"/>
      <c r="DD6" s="1086"/>
      <c r="DE6" s="1086"/>
    </row>
    <row r="7" spans="1:109" s="78" customFormat="1" x14ac:dyDescent="0.15">
      <c r="A7" s="1086"/>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1086"/>
      <c r="AG7" s="1086"/>
      <c r="AH7" s="1086"/>
      <c r="AI7" s="1086"/>
      <c r="AJ7" s="1086"/>
      <c r="AK7" s="1086"/>
      <c r="AL7" s="1086"/>
      <c r="AM7" s="1086"/>
      <c r="AN7" s="1086"/>
      <c r="AO7" s="1086"/>
      <c r="AP7" s="1086"/>
      <c r="AQ7" s="1086"/>
      <c r="AR7" s="1086"/>
      <c r="AS7" s="1086"/>
      <c r="AT7" s="1086"/>
      <c r="AU7" s="1086"/>
      <c r="AV7" s="1086"/>
      <c r="AW7" s="1086"/>
      <c r="AX7" s="1086"/>
      <c r="AY7" s="1086"/>
      <c r="AZ7" s="1086"/>
      <c r="BA7" s="1086"/>
      <c r="BB7" s="1086"/>
      <c r="BC7" s="1086"/>
      <c r="BD7" s="1086"/>
      <c r="BE7" s="1086"/>
      <c r="BF7" s="1086"/>
      <c r="BG7" s="1086"/>
      <c r="BH7" s="1086"/>
      <c r="BI7" s="1086"/>
      <c r="BJ7" s="1086"/>
      <c r="BK7" s="1086"/>
      <c r="BL7" s="1086"/>
      <c r="BM7" s="1086"/>
      <c r="BN7" s="1086"/>
      <c r="BO7" s="1086"/>
      <c r="BP7" s="1086"/>
      <c r="BQ7" s="1086"/>
      <c r="BR7" s="1086"/>
      <c r="BS7" s="1086"/>
      <c r="BT7" s="1086"/>
      <c r="BU7" s="1086"/>
      <c r="BV7" s="1086"/>
      <c r="BW7" s="1086"/>
      <c r="BX7" s="1086"/>
      <c r="BY7" s="1086"/>
      <c r="BZ7" s="1086"/>
      <c r="CA7" s="1086"/>
      <c r="CB7" s="1086"/>
      <c r="CC7" s="1086"/>
      <c r="CD7" s="1086"/>
      <c r="CE7" s="1086"/>
      <c r="CF7" s="1086"/>
      <c r="CG7" s="1086"/>
      <c r="CH7" s="1086"/>
      <c r="CI7" s="1086"/>
      <c r="CJ7" s="1086"/>
      <c r="CK7" s="1086"/>
      <c r="CL7" s="1086"/>
      <c r="CM7" s="1086"/>
      <c r="CN7" s="1086"/>
      <c r="CO7" s="1086"/>
      <c r="CP7" s="1086"/>
      <c r="CQ7" s="1086"/>
      <c r="CR7" s="1086"/>
      <c r="CS7" s="1086"/>
      <c r="CT7" s="1086"/>
      <c r="CU7" s="1086"/>
      <c r="CV7" s="1086"/>
      <c r="CW7" s="1086"/>
      <c r="CX7" s="1086"/>
      <c r="CY7" s="1086"/>
      <c r="CZ7" s="1086"/>
      <c r="DA7" s="1086"/>
      <c r="DB7" s="1086"/>
      <c r="DC7" s="1086"/>
      <c r="DD7" s="1086"/>
      <c r="DE7" s="1086"/>
    </row>
    <row r="8" spans="1:109" s="78" customFormat="1" x14ac:dyDescent="0.15">
      <c r="A8" s="1086"/>
      <c r="B8" s="1086"/>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1086"/>
      <c r="AC8" s="1086"/>
      <c r="AD8" s="1086"/>
      <c r="AE8" s="1086"/>
      <c r="AF8" s="1086"/>
      <c r="AG8" s="1086"/>
      <c r="AH8" s="1086"/>
      <c r="AI8" s="1086"/>
      <c r="AJ8" s="1086"/>
      <c r="AK8" s="1086"/>
      <c r="AL8" s="1086"/>
      <c r="AM8" s="1086"/>
      <c r="AN8" s="1086"/>
      <c r="AO8" s="1086"/>
      <c r="AP8" s="1086"/>
      <c r="AQ8" s="1086"/>
      <c r="AR8" s="1086"/>
      <c r="AS8" s="1086"/>
      <c r="AT8" s="1086"/>
      <c r="AU8" s="1086"/>
      <c r="AV8" s="1086"/>
      <c r="AW8" s="1086"/>
      <c r="AX8" s="1086"/>
      <c r="AY8" s="1086"/>
      <c r="AZ8" s="1086"/>
      <c r="BA8" s="1086"/>
      <c r="BB8" s="1086"/>
      <c r="BC8" s="1086"/>
      <c r="BD8" s="1086"/>
      <c r="BE8" s="1086"/>
      <c r="BF8" s="1086"/>
      <c r="BG8" s="1086"/>
      <c r="BH8" s="1086"/>
      <c r="BI8" s="1086"/>
      <c r="BJ8" s="1086"/>
      <c r="BK8" s="1086"/>
      <c r="BL8" s="1086"/>
      <c r="BM8" s="1086"/>
      <c r="BN8" s="1086"/>
      <c r="BO8" s="1086"/>
      <c r="BP8" s="1086"/>
      <c r="BQ8" s="1086"/>
      <c r="BR8" s="1086"/>
      <c r="BS8" s="1086"/>
      <c r="BT8" s="1086"/>
      <c r="BU8" s="1086"/>
      <c r="BV8" s="1086"/>
      <c r="BW8" s="1086"/>
      <c r="BX8" s="1086"/>
      <c r="BY8" s="1086"/>
      <c r="BZ8" s="1086"/>
      <c r="CA8" s="1086"/>
      <c r="CB8" s="1086"/>
      <c r="CC8" s="1086"/>
      <c r="CD8" s="1086"/>
      <c r="CE8" s="1086"/>
      <c r="CF8" s="1086"/>
      <c r="CG8" s="1086"/>
      <c r="CH8" s="1086"/>
      <c r="CI8" s="1086"/>
      <c r="CJ8" s="1086"/>
      <c r="CK8" s="1086"/>
      <c r="CL8" s="1086"/>
      <c r="CM8" s="1086"/>
      <c r="CN8" s="1086"/>
      <c r="CO8" s="1086"/>
      <c r="CP8" s="1086"/>
      <c r="CQ8" s="1086"/>
      <c r="CR8" s="1086"/>
      <c r="CS8" s="1086"/>
      <c r="CT8" s="1086"/>
      <c r="CU8" s="1086"/>
      <c r="CV8" s="1086"/>
      <c r="CW8" s="1086"/>
      <c r="CX8" s="1086"/>
      <c r="CY8" s="1086"/>
      <c r="CZ8" s="1086"/>
      <c r="DA8" s="1086"/>
      <c r="DB8" s="1086"/>
      <c r="DC8" s="1086"/>
      <c r="DD8" s="1086"/>
      <c r="DE8" s="1086"/>
    </row>
    <row r="9" spans="1:109" s="78" customFormat="1" x14ac:dyDescent="0.1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1086"/>
      <c r="AG9" s="1086"/>
      <c r="AH9" s="1086"/>
      <c r="AI9" s="1086"/>
      <c r="AJ9" s="1086"/>
      <c r="AK9" s="1086"/>
      <c r="AL9" s="1086"/>
      <c r="AM9" s="1086"/>
      <c r="AN9" s="1086"/>
      <c r="AO9" s="1086"/>
      <c r="AP9" s="1086"/>
      <c r="AQ9" s="1086"/>
      <c r="AR9" s="1086"/>
      <c r="AS9" s="1086"/>
      <c r="AT9" s="1086"/>
      <c r="AU9" s="1086"/>
      <c r="AV9" s="1086"/>
      <c r="AW9" s="1086"/>
      <c r="AX9" s="1086"/>
      <c r="AY9" s="1086"/>
      <c r="AZ9" s="1086"/>
      <c r="BA9" s="1086"/>
      <c r="BB9" s="1086"/>
      <c r="BC9" s="1086"/>
      <c r="BD9" s="1086"/>
      <c r="BE9" s="1086"/>
      <c r="BF9" s="1086"/>
      <c r="BG9" s="1086"/>
      <c r="BH9" s="1086"/>
      <c r="BI9" s="1086"/>
      <c r="BJ9" s="1086"/>
      <c r="BK9" s="1086"/>
      <c r="BL9" s="1086"/>
      <c r="BM9" s="1086"/>
      <c r="BN9" s="1086"/>
      <c r="BO9" s="1086"/>
      <c r="BP9" s="1086"/>
      <c r="BQ9" s="1086"/>
      <c r="BR9" s="1086"/>
      <c r="BS9" s="1086"/>
      <c r="BT9" s="1086"/>
      <c r="BU9" s="1086"/>
      <c r="BV9" s="1086"/>
      <c r="BW9" s="1086"/>
      <c r="BX9" s="1086"/>
      <c r="BY9" s="1086"/>
      <c r="BZ9" s="1086"/>
      <c r="CA9" s="1086"/>
      <c r="CB9" s="1086"/>
      <c r="CC9" s="1086"/>
      <c r="CD9" s="1086"/>
      <c r="CE9" s="1086"/>
      <c r="CF9" s="1086"/>
      <c r="CG9" s="1086"/>
      <c r="CH9" s="1086"/>
      <c r="CI9" s="1086"/>
      <c r="CJ9" s="1086"/>
      <c r="CK9" s="1086"/>
      <c r="CL9" s="1086"/>
      <c r="CM9" s="1086"/>
      <c r="CN9" s="1086"/>
      <c r="CO9" s="1086"/>
      <c r="CP9" s="1086"/>
      <c r="CQ9" s="1086"/>
      <c r="CR9" s="1086"/>
      <c r="CS9" s="1086"/>
      <c r="CT9" s="1086"/>
      <c r="CU9" s="1086"/>
      <c r="CV9" s="1086"/>
      <c r="CW9" s="1086"/>
      <c r="CX9" s="1086"/>
      <c r="CY9" s="1086"/>
      <c r="CZ9" s="1086"/>
      <c r="DA9" s="1086"/>
      <c r="DB9" s="1086"/>
      <c r="DC9" s="1086"/>
      <c r="DD9" s="1086"/>
      <c r="DE9" s="1086"/>
    </row>
    <row r="10" spans="1:109" s="78" customFormat="1" x14ac:dyDescent="0.15">
      <c r="A10" s="1086"/>
      <c r="B10" s="1086"/>
      <c r="C10" s="1086"/>
      <c r="D10" s="1086"/>
      <c r="E10" s="1086"/>
      <c r="F10" s="1086"/>
      <c r="G10" s="1086"/>
      <c r="H10" s="1086"/>
      <c r="I10" s="1086"/>
      <c r="J10" s="1086"/>
      <c r="K10" s="1086"/>
      <c r="L10" s="1086"/>
      <c r="M10" s="1086"/>
      <c r="N10" s="1086"/>
      <c r="O10" s="1086"/>
      <c r="P10" s="1086"/>
      <c r="Q10" s="1086"/>
      <c r="R10" s="1086"/>
      <c r="S10" s="1086"/>
      <c r="T10" s="1086"/>
      <c r="U10" s="1086"/>
      <c r="V10" s="1086"/>
      <c r="W10" s="1086"/>
      <c r="X10" s="1086"/>
      <c r="Y10" s="1086"/>
      <c r="Z10" s="1086"/>
      <c r="AA10" s="1086"/>
      <c r="AB10" s="1086"/>
      <c r="AC10" s="1086"/>
      <c r="AD10" s="1086"/>
      <c r="AE10" s="1086"/>
      <c r="AF10" s="1086"/>
      <c r="AG10" s="1086"/>
      <c r="AH10" s="1086"/>
      <c r="AI10" s="1086"/>
      <c r="AJ10" s="1086"/>
      <c r="AK10" s="1086"/>
      <c r="AL10" s="1086"/>
      <c r="AM10" s="1086"/>
      <c r="AN10" s="1086"/>
      <c r="AO10" s="1086"/>
      <c r="AP10" s="1086"/>
      <c r="AQ10" s="1086"/>
      <c r="AR10" s="1086"/>
      <c r="AS10" s="1086"/>
      <c r="AT10" s="1086"/>
      <c r="AU10" s="1086"/>
      <c r="AV10" s="1086"/>
      <c r="AW10" s="1086"/>
      <c r="AX10" s="1086"/>
      <c r="AY10" s="1086"/>
      <c r="AZ10" s="1086"/>
      <c r="BA10" s="1086"/>
      <c r="BB10" s="1086"/>
      <c r="BC10" s="1086"/>
      <c r="BD10" s="1086"/>
      <c r="BE10" s="1086"/>
      <c r="BF10" s="1086"/>
      <c r="BG10" s="1086"/>
      <c r="BH10" s="1086"/>
      <c r="BI10" s="1086"/>
      <c r="BJ10" s="1086"/>
      <c r="BK10" s="1086"/>
      <c r="BL10" s="1086"/>
      <c r="BM10" s="1086"/>
      <c r="BN10" s="1086"/>
      <c r="BO10" s="1086"/>
      <c r="BP10" s="1086"/>
      <c r="BQ10" s="1086"/>
      <c r="BR10" s="1086"/>
      <c r="BS10" s="1086"/>
      <c r="BT10" s="1086"/>
      <c r="BU10" s="1086"/>
      <c r="BV10" s="1086"/>
      <c r="BW10" s="1086"/>
      <c r="BX10" s="1086"/>
      <c r="BY10" s="1086"/>
      <c r="BZ10" s="1086"/>
      <c r="CA10" s="1086"/>
      <c r="CB10" s="1086"/>
      <c r="CC10" s="1086"/>
      <c r="CD10" s="1086"/>
      <c r="CE10" s="1086"/>
      <c r="CF10" s="1086"/>
      <c r="CG10" s="1086"/>
      <c r="CH10" s="1086"/>
      <c r="CI10" s="1086"/>
      <c r="CJ10" s="1086"/>
      <c r="CK10" s="1086"/>
      <c r="CL10" s="1086"/>
      <c r="CM10" s="1086"/>
      <c r="CN10" s="1086"/>
      <c r="CO10" s="1086"/>
      <c r="CP10" s="1086"/>
      <c r="CQ10" s="1086"/>
      <c r="CR10" s="1086"/>
      <c r="CS10" s="1086"/>
      <c r="CT10" s="1086"/>
      <c r="CU10" s="1086"/>
      <c r="CV10" s="1086"/>
      <c r="CW10" s="1086"/>
      <c r="CX10" s="1086"/>
      <c r="CY10" s="1086"/>
      <c r="CZ10" s="1086"/>
      <c r="DA10" s="1086"/>
      <c r="DB10" s="1086"/>
      <c r="DC10" s="1086"/>
      <c r="DD10" s="1086"/>
      <c r="DE10" s="1086"/>
    </row>
    <row r="11" spans="1:109" s="78" customFormat="1" x14ac:dyDescent="0.15">
      <c r="A11" s="1086"/>
      <c r="B11" s="1086"/>
      <c r="C11" s="1086"/>
      <c r="D11" s="1086"/>
      <c r="E11" s="1086"/>
      <c r="F11" s="1086"/>
      <c r="G11" s="1086"/>
      <c r="H11" s="1086"/>
      <c r="I11" s="1086"/>
      <c r="J11" s="1086"/>
      <c r="K11" s="1086"/>
      <c r="L11" s="1086"/>
      <c r="M11" s="1086"/>
      <c r="N11" s="1086"/>
      <c r="O11" s="1086"/>
      <c r="P11" s="1086"/>
      <c r="Q11" s="1086"/>
      <c r="R11" s="1086"/>
      <c r="S11" s="1086"/>
      <c r="T11" s="1086"/>
      <c r="U11" s="1086"/>
      <c r="V11" s="1086"/>
      <c r="W11" s="1086"/>
      <c r="X11" s="1086"/>
      <c r="Y11" s="1086"/>
      <c r="Z11" s="1086"/>
      <c r="AA11" s="1086"/>
      <c r="AB11" s="1086"/>
      <c r="AC11" s="1086"/>
      <c r="AD11" s="1086"/>
      <c r="AE11" s="1086"/>
      <c r="AF11" s="1086"/>
      <c r="AG11" s="1086"/>
      <c r="AH11" s="1086"/>
      <c r="AI11" s="1086"/>
      <c r="AJ11" s="1086"/>
      <c r="AK11" s="1086"/>
      <c r="AL11" s="1086"/>
      <c r="AM11" s="1086"/>
      <c r="AN11" s="1086"/>
      <c r="AO11" s="1086"/>
      <c r="AP11" s="1086"/>
      <c r="AQ11" s="1086"/>
      <c r="AR11" s="1086"/>
      <c r="AS11" s="1086"/>
      <c r="AT11" s="1086"/>
      <c r="AU11" s="1086"/>
      <c r="AV11" s="1086"/>
      <c r="AW11" s="1086"/>
      <c r="AX11" s="1086"/>
      <c r="AY11" s="1086"/>
      <c r="AZ11" s="1086"/>
      <c r="BA11" s="1086"/>
      <c r="BB11" s="1086"/>
      <c r="BC11" s="1086"/>
      <c r="BD11" s="1086"/>
      <c r="BE11" s="1086"/>
      <c r="BF11" s="1086"/>
      <c r="BG11" s="1086"/>
      <c r="BH11" s="1086"/>
      <c r="BI11" s="1086"/>
      <c r="BJ11" s="1086"/>
      <c r="BK11" s="1086"/>
      <c r="BL11" s="1086"/>
      <c r="BM11" s="1086"/>
      <c r="BN11" s="1086"/>
      <c r="BO11" s="1086"/>
      <c r="BP11" s="1086"/>
      <c r="BQ11" s="1086"/>
      <c r="BR11" s="1086"/>
      <c r="BS11" s="1086"/>
      <c r="BT11" s="1086"/>
      <c r="BU11" s="1086"/>
      <c r="BV11" s="1086"/>
      <c r="BW11" s="1086"/>
      <c r="BX11" s="1086"/>
      <c r="BY11" s="1086"/>
      <c r="BZ11" s="1086"/>
      <c r="CA11" s="1086"/>
      <c r="CB11" s="1086"/>
      <c r="CC11" s="1086"/>
      <c r="CD11" s="1086"/>
      <c r="CE11" s="1086"/>
      <c r="CF11" s="1086"/>
      <c r="CG11" s="1086"/>
      <c r="CH11" s="1086"/>
      <c r="CI11" s="1086"/>
      <c r="CJ11" s="1086"/>
      <c r="CK11" s="1086"/>
      <c r="CL11" s="1086"/>
      <c r="CM11" s="1086"/>
      <c r="CN11" s="1086"/>
      <c r="CO11" s="1086"/>
      <c r="CP11" s="1086"/>
      <c r="CQ11" s="1086"/>
      <c r="CR11" s="1086"/>
      <c r="CS11" s="1086"/>
      <c r="CT11" s="1086"/>
      <c r="CU11" s="1086"/>
      <c r="CV11" s="1086"/>
      <c r="CW11" s="1086"/>
      <c r="CX11" s="1086"/>
      <c r="CY11" s="1086"/>
      <c r="CZ11" s="1086"/>
      <c r="DA11" s="1086"/>
      <c r="DB11" s="1086"/>
      <c r="DC11" s="1086"/>
      <c r="DD11" s="1086"/>
      <c r="DE11" s="1086"/>
    </row>
    <row r="12" spans="1:109" s="78" customFormat="1" x14ac:dyDescent="0.15">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086"/>
      <c r="Y12" s="1086"/>
      <c r="Z12" s="1086"/>
      <c r="AA12" s="1086"/>
      <c r="AB12" s="1086"/>
      <c r="AC12" s="1086"/>
      <c r="AD12" s="1086"/>
      <c r="AE12" s="1086"/>
      <c r="AF12" s="1086"/>
      <c r="AG12" s="1086"/>
      <c r="AH12" s="1086"/>
      <c r="AI12" s="1086"/>
      <c r="AJ12" s="1086"/>
      <c r="AK12" s="1086"/>
      <c r="AL12" s="1086"/>
      <c r="AM12" s="1086"/>
      <c r="AN12" s="1086"/>
      <c r="AO12" s="1086"/>
      <c r="AP12" s="1086"/>
      <c r="AQ12" s="1086"/>
      <c r="AR12" s="1086"/>
      <c r="AS12" s="1086"/>
      <c r="AT12" s="1086"/>
      <c r="AU12" s="1086"/>
      <c r="AV12" s="1086"/>
      <c r="AW12" s="1086"/>
      <c r="AX12" s="1086"/>
      <c r="AY12" s="1086"/>
      <c r="AZ12" s="1086"/>
      <c r="BA12" s="1086"/>
      <c r="BB12" s="1086"/>
      <c r="BC12" s="1086"/>
      <c r="BD12" s="1086"/>
      <c r="BE12" s="1086"/>
      <c r="BF12" s="1086"/>
      <c r="BG12" s="1086"/>
      <c r="BH12" s="1086"/>
      <c r="BI12" s="1086"/>
      <c r="BJ12" s="1086"/>
      <c r="BK12" s="1086"/>
      <c r="BL12" s="1086"/>
      <c r="BM12" s="1086"/>
      <c r="BN12" s="1086"/>
      <c r="BO12" s="1086"/>
      <c r="BP12" s="1086"/>
      <c r="BQ12" s="1086"/>
      <c r="BR12" s="1086"/>
      <c r="BS12" s="1086"/>
      <c r="BT12" s="1086"/>
      <c r="BU12" s="1086"/>
      <c r="BV12" s="1086"/>
      <c r="BW12" s="1086"/>
      <c r="BX12" s="1086"/>
      <c r="BY12" s="1086"/>
      <c r="BZ12" s="1086"/>
      <c r="CA12" s="1086"/>
      <c r="CB12" s="1086"/>
      <c r="CC12" s="1086"/>
      <c r="CD12" s="1086"/>
      <c r="CE12" s="1086"/>
      <c r="CF12" s="1086"/>
      <c r="CG12" s="1086"/>
      <c r="CH12" s="1086"/>
      <c r="CI12" s="1086"/>
      <c r="CJ12" s="1086"/>
      <c r="CK12" s="1086"/>
      <c r="CL12" s="1086"/>
      <c r="CM12" s="1086"/>
      <c r="CN12" s="1086"/>
      <c r="CO12" s="1086"/>
      <c r="CP12" s="1086"/>
      <c r="CQ12" s="1086"/>
      <c r="CR12" s="1086"/>
      <c r="CS12" s="1086"/>
      <c r="CT12" s="1086"/>
      <c r="CU12" s="1086"/>
      <c r="CV12" s="1086"/>
      <c r="CW12" s="1086"/>
      <c r="CX12" s="1086"/>
      <c r="CY12" s="1086"/>
      <c r="CZ12" s="1086"/>
      <c r="DA12" s="1086"/>
      <c r="DB12" s="1086"/>
      <c r="DC12" s="1086"/>
      <c r="DD12" s="1086"/>
      <c r="DE12" s="1086"/>
    </row>
    <row r="13" spans="1:109" s="78" customFormat="1" x14ac:dyDescent="0.15">
      <c r="A13" s="1086"/>
      <c r="B13" s="1086"/>
      <c r="C13" s="1086"/>
      <c r="D13" s="1086"/>
      <c r="E13" s="1086"/>
      <c r="F13" s="1086"/>
      <c r="G13" s="1086"/>
      <c r="H13" s="1086"/>
      <c r="I13" s="1086"/>
      <c r="J13" s="1086"/>
      <c r="K13" s="1086"/>
      <c r="L13" s="1086"/>
      <c r="M13" s="1086"/>
      <c r="N13" s="1086"/>
      <c r="O13" s="1086"/>
      <c r="P13" s="1086"/>
      <c r="Q13" s="1086"/>
      <c r="R13" s="1086"/>
      <c r="S13" s="1086"/>
      <c r="T13" s="1086"/>
      <c r="U13" s="1086"/>
      <c r="V13" s="1086"/>
      <c r="W13" s="1086"/>
      <c r="X13" s="1086"/>
      <c r="Y13" s="1086"/>
      <c r="Z13" s="1086"/>
      <c r="AA13" s="1086"/>
      <c r="AB13" s="1086"/>
      <c r="AC13" s="1086"/>
      <c r="AD13" s="1086"/>
      <c r="AE13" s="1086"/>
      <c r="AF13" s="1086"/>
      <c r="AG13" s="1086"/>
      <c r="AH13" s="1086"/>
      <c r="AI13" s="1086"/>
      <c r="AJ13" s="1086"/>
      <c r="AK13" s="1086"/>
      <c r="AL13" s="1086"/>
      <c r="AM13" s="1086"/>
      <c r="AN13" s="1086"/>
      <c r="AO13" s="1086"/>
      <c r="AP13" s="1086"/>
      <c r="AQ13" s="1086"/>
      <c r="AR13" s="1086"/>
      <c r="AS13" s="1086"/>
      <c r="AT13" s="1086"/>
      <c r="AU13" s="1086"/>
      <c r="AV13" s="1086"/>
      <c r="AW13" s="1086"/>
      <c r="AX13" s="1086"/>
      <c r="AY13" s="1086"/>
      <c r="AZ13" s="1086"/>
      <c r="BA13" s="1086"/>
      <c r="BB13" s="1086"/>
      <c r="BC13" s="1086"/>
      <c r="BD13" s="1086"/>
      <c r="BE13" s="1086"/>
      <c r="BF13" s="1086"/>
      <c r="BG13" s="1086"/>
      <c r="BH13" s="1086"/>
      <c r="BI13" s="1086"/>
      <c r="BJ13" s="1086"/>
      <c r="BK13" s="1086"/>
      <c r="BL13" s="1086"/>
      <c r="BM13" s="1086"/>
      <c r="BN13" s="1086"/>
      <c r="BO13" s="1086"/>
      <c r="BP13" s="1086"/>
      <c r="BQ13" s="1086"/>
      <c r="BR13" s="1086"/>
      <c r="BS13" s="1086"/>
      <c r="BT13" s="1086"/>
      <c r="BU13" s="1086"/>
      <c r="BV13" s="1086"/>
      <c r="BW13" s="1086"/>
      <c r="BX13" s="1086"/>
      <c r="BY13" s="1086"/>
      <c r="BZ13" s="1086"/>
      <c r="CA13" s="1086"/>
      <c r="CB13" s="1086"/>
      <c r="CC13" s="1086"/>
      <c r="CD13" s="1086"/>
      <c r="CE13" s="1086"/>
      <c r="CF13" s="1086"/>
      <c r="CG13" s="1086"/>
      <c r="CH13" s="1086"/>
      <c r="CI13" s="1086"/>
      <c r="CJ13" s="1086"/>
      <c r="CK13" s="1086"/>
      <c r="CL13" s="1086"/>
      <c r="CM13" s="1086"/>
      <c r="CN13" s="1086"/>
      <c r="CO13" s="1086"/>
      <c r="CP13" s="1086"/>
      <c r="CQ13" s="1086"/>
      <c r="CR13" s="1086"/>
      <c r="CS13" s="1086"/>
      <c r="CT13" s="1086"/>
      <c r="CU13" s="1086"/>
      <c r="CV13" s="1086"/>
      <c r="CW13" s="1086"/>
      <c r="CX13" s="1086"/>
      <c r="CY13" s="1086"/>
      <c r="CZ13" s="1086"/>
      <c r="DA13" s="1086"/>
      <c r="DB13" s="1086"/>
      <c r="DC13" s="1086"/>
      <c r="DD13" s="1086"/>
      <c r="DE13" s="1086"/>
    </row>
    <row r="14" spans="1:109" s="78" customFormat="1" x14ac:dyDescent="0.15">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1086"/>
      <c r="AB14" s="1086"/>
      <c r="AC14" s="1086"/>
      <c r="AD14" s="1086"/>
      <c r="AE14" s="1086"/>
      <c r="AF14" s="1086"/>
      <c r="AG14" s="1086"/>
      <c r="AH14" s="1086"/>
      <c r="AI14" s="1086"/>
      <c r="AJ14" s="1086"/>
      <c r="AK14" s="1086"/>
      <c r="AL14" s="1086"/>
      <c r="AM14" s="1086"/>
      <c r="AN14" s="1086"/>
      <c r="AO14" s="1086"/>
      <c r="AP14" s="1086"/>
      <c r="AQ14" s="1086"/>
      <c r="AR14" s="1086"/>
      <c r="AS14" s="1086"/>
      <c r="AT14" s="1086"/>
      <c r="AU14" s="1086"/>
      <c r="AV14" s="1086"/>
      <c r="AW14" s="1086"/>
      <c r="AX14" s="1086"/>
      <c r="AY14" s="1086"/>
      <c r="AZ14" s="1086"/>
      <c r="BA14" s="1086"/>
      <c r="BB14" s="1086"/>
      <c r="BC14" s="1086"/>
      <c r="BD14" s="1086"/>
      <c r="BE14" s="1086"/>
      <c r="BF14" s="1086"/>
      <c r="BG14" s="1086"/>
      <c r="BH14" s="1086"/>
      <c r="BI14" s="1086"/>
      <c r="BJ14" s="1086"/>
      <c r="BK14" s="1086"/>
      <c r="BL14" s="1086"/>
      <c r="BM14" s="1086"/>
      <c r="BN14" s="1086"/>
      <c r="BO14" s="1086"/>
      <c r="BP14" s="1086"/>
      <c r="BQ14" s="1086"/>
      <c r="BR14" s="1086"/>
      <c r="BS14" s="1086"/>
      <c r="BT14" s="1086"/>
      <c r="BU14" s="1086"/>
      <c r="BV14" s="1086"/>
      <c r="BW14" s="1086"/>
      <c r="BX14" s="1086"/>
      <c r="BY14" s="1086"/>
      <c r="BZ14" s="1086"/>
      <c r="CA14" s="1086"/>
      <c r="CB14" s="1086"/>
      <c r="CC14" s="1086"/>
      <c r="CD14" s="1086"/>
      <c r="CE14" s="1086"/>
      <c r="CF14" s="1086"/>
      <c r="CG14" s="1086"/>
      <c r="CH14" s="1086"/>
      <c r="CI14" s="1086"/>
      <c r="CJ14" s="1086"/>
      <c r="CK14" s="1086"/>
      <c r="CL14" s="1086"/>
      <c r="CM14" s="1086"/>
      <c r="CN14" s="1086"/>
      <c r="CO14" s="1086"/>
      <c r="CP14" s="1086"/>
      <c r="CQ14" s="1086"/>
      <c r="CR14" s="1086"/>
      <c r="CS14" s="1086"/>
      <c r="CT14" s="1086"/>
      <c r="CU14" s="1086"/>
      <c r="CV14" s="1086"/>
      <c r="CW14" s="1086"/>
      <c r="CX14" s="1086"/>
      <c r="CY14" s="1086"/>
      <c r="CZ14" s="1086"/>
      <c r="DA14" s="1086"/>
      <c r="DB14" s="1086"/>
      <c r="DC14" s="1086"/>
      <c r="DD14" s="1086"/>
      <c r="DE14" s="1086"/>
    </row>
    <row r="15" spans="1:109" s="78" customFormat="1" x14ac:dyDescent="0.15">
      <c r="A15" s="1085"/>
      <c r="B15" s="1086"/>
      <c r="C15" s="1086"/>
      <c r="D15" s="1086"/>
      <c r="E15" s="1086"/>
      <c r="F15" s="1086"/>
      <c r="G15" s="1086"/>
      <c r="H15" s="1086"/>
      <c r="I15" s="1086"/>
      <c r="J15" s="1086"/>
      <c r="K15" s="1086"/>
      <c r="L15" s="1086"/>
      <c r="M15" s="1086"/>
      <c r="N15" s="1086"/>
      <c r="O15" s="1086"/>
      <c r="P15" s="1086"/>
      <c r="Q15" s="1086"/>
      <c r="R15" s="1086"/>
      <c r="S15" s="1086"/>
      <c r="T15" s="1086"/>
      <c r="U15" s="1086"/>
      <c r="V15" s="1086"/>
      <c r="W15" s="1086"/>
      <c r="X15" s="1086"/>
      <c r="Y15" s="1086"/>
      <c r="Z15" s="1086"/>
      <c r="AA15" s="1086"/>
      <c r="AB15" s="1086"/>
      <c r="AC15" s="1086"/>
      <c r="AD15" s="1086"/>
      <c r="AE15" s="1086"/>
      <c r="AF15" s="1086"/>
      <c r="AG15" s="1086"/>
      <c r="AH15" s="1086"/>
      <c r="AI15" s="1086"/>
      <c r="AJ15" s="1086"/>
      <c r="AK15" s="1086"/>
      <c r="AL15" s="1086"/>
      <c r="AM15" s="1086"/>
      <c r="AN15" s="1086"/>
      <c r="AO15" s="1086"/>
      <c r="AP15" s="1086"/>
      <c r="AQ15" s="1086"/>
      <c r="AR15" s="1086"/>
      <c r="AS15" s="1086"/>
      <c r="AT15" s="1086"/>
      <c r="AU15" s="1086"/>
      <c r="AV15" s="1086"/>
      <c r="AW15" s="1086"/>
      <c r="AX15" s="1086"/>
      <c r="AY15" s="1086"/>
      <c r="AZ15" s="1086"/>
      <c r="BA15" s="1086"/>
      <c r="BB15" s="1086"/>
      <c r="BC15" s="1086"/>
      <c r="BD15" s="1086"/>
      <c r="BE15" s="1086"/>
      <c r="BF15" s="1086"/>
      <c r="BG15" s="1086"/>
      <c r="BH15" s="1086"/>
      <c r="BI15" s="1086"/>
      <c r="BJ15" s="1086"/>
      <c r="BK15" s="1086"/>
      <c r="BL15" s="1086"/>
      <c r="BM15" s="1086"/>
      <c r="BN15" s="1086"/>
      <c r="BO15" s="1086"/>
      <c r="BP15" s="1086"/>
      <c r="BQ15" s="1086"/>
      <c r="BR15" s="1086"/>
      <c r="BS15" s="1086"/>
      <c r="BT15" s="1086"/>
      <c r="BU15" s="1086"/>
      <c r="BV15" s="1086"/>
      <c r="BW15" s="1086"/>
      <c r="BX15" s="1086"/>
      <c r="BY15" s="1086"/>
      <c r="BZ15" s="1086"/>
      <c r="CA15" s="1086"/>
      <c r="CB15" s="1086"/>
      <c r="CC15" s="1086"/>
      <c r="CD15" s="1086"/>
      <c r="CE15" s="1086"/>
      <c r="CF15" s="1086"/>
      <c r="CG15" s="1086"/>
      <c r="CH15" s="1086"/>
      <c r="CI15" s="1086"/>
      <c r="CJ15" s="1086"/>
      <c r="CK15" s="1086"/>
      <c r="CL15" s="1086"/>
      <c r="CM15" s="1086"/>
      <c r="CN15" s="1086"/>
      <c r="CO15" s="1086"/>
      <c r="CP15" s="1086"/>
      <c r="CQ15" s="1086"/>
      <c r="CR15" s="1086"/>
      <c r="CS15" s="1086"/>
      <c r="CT15" s="1086"/>
      <c r="CU15" s="1086"/>
      <c r="CV15" s="1086"/>
      <c r="CW15" s="1086"/>
      <c r="CX15" s="1086"/>
      <c r="CY15" s="1086"/>
      <c r="CZ15" s="1086"/>
      <c r="DA15" s="1086"/>
      <c r="DB15" s="1086"/>
      <c r="DC15" s="1086"/>
      <c r="DD15" s="1086"/>
      <c r="DE15" s="1086"/>
    </row>
    <row r="16" spans="1:109" s="78" customFormat="1" x14ac:dyDescent="0.15">
      <c r="A16" s="1085"/>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6"/>
      <c r="BF16" s="1086"/>
      <c r="BG16" s="1086"/>
      <c r="BH16" s="1086"/>
      <c r="BI16" s="1086"/>
      <c r="BJ16" s="1086"/>
      <c r="BK16" s="1086"/>
      <c r="BL16" s="1086"/>
      <c r="BM16" s="1086"/>
      <c r="BN16" s="1086"/>
      <c r="BO16" s="1086"/>
      <c r="BP16" s="1086"/>
      <c r="BQ16" s="1086"/>
      <c r="BR16" s="1086"/>
      <c r="BS16" s="1086"/>
      <c r="BT16" s="1086"/>
      <c r="BU16" s="1086"/>
      <c r="BV16" s="1086"/>
      <c r="BW16" s="1086"/>
      <c r="BX16" s="1086"/>
      <c r="BY16" s="1086"/>
      <c r="BZ16" s="1086"/>
      <c r="CA16" s="1086"/>
      <c r="CB16" s="1086"/>
      <c r="CC16" s="1086"/>
      <c r="CD16" s="1086"/>
      <c r="CE16" s="1086"/>
      <c r="CF16" s="1086"/>
      <c r="CG16" s="1086"/>
      <c r="CH16" s="1086"/>
      <c r="CI16" s="1086"/>
      <c r="CJ16" s="1086"/>
      <c r="CK16" s="1086"/>
      <c r="CL16" s="1086"/>
      <c r="CM16" s="1086"/>
      <c r="CN16" s="1086"/>
      <c r="CO16" s="1086"/>
      <c r="CP16" s="1086"/>
      <c r="CQ16" s="1086"/>
      <c r="CR16" s="1086"/>
      <c r="CS16" s="1086"/>
      <c r="CT16" s="1086"/>
      <c r="CU16" s="1086"/>
      <c r="CV16" s="1086"/>
      <c r="CW16" s="1086"/>
      <c r="CX16" s="1086"/>
      <c r="CY16" s="1086"/>
      <c r="CZ16" s="1086"/>
      <c r="DA16" s="1086"/>
      <c r="DB16" s="1086"/>
      <c r="DC16" s="1086"/>
      <c r="DD16" s="1086"/>
      <c r="DE16" s="1086"/>
    </row>
    <row r="17" spans="1:109" s="78" customFormat="1" x14ac:dyDescent="0.15">
      <c r="A17" s="1085"/>
      <c r="B17" s="1086"/>
      <c r="C17" s="1086"/>
      <c r="D17" s="1086"/>
      <c r="E17" s="1086"/>
      <c r="F17" s="1086"/>
      <c r="G17" s="1086"/>
      <c r="H17" s="1086"/>
      <c r="I17" s="1086"/>
      <c r="J17" s="1086"/>
      <c r="K17" s="1086"/>
      <c r="L17" s="1086"/>
      <c r="M17" s="1086"/>
      <c r="N17" s="1086"/>
      <c r="O17" s="1086"/>
      <c r="P17" s="1086"/>
      <c r="Q17" s="1086"/>
      <c r="R17" s="1086"/>
      <c r="S17" s="1086"/>
      <c r="T17" s="1086"/>
      <c r="U17" s="1086"/>
      <c r="V17" s="1086"/>
      <c r="W17" s="1086"/>
      <c r="X17" s="1086"/>
      <c r="Y17" s="1086"/>
      <c r="Z17" s="1086"/>
      <c r="AA17" s="1086"/>
      <c r="AB17" s="1086"/>
      <c r="AC17" s="1086"/>
      <c r="AD17" s="1086"/>
      <c r="AE17" s="1086"/>
      <c r="AF17" s="1086"/>
      <c r="AG17" s="1086"/>
      <c r="AH17" s="1086"/>
      <c r="AI17" s="1086"/>
      <c r="AJ17" s="1086"/>
      <c r="AK17" s="1086"/>
      <c r="AL17" s="1086"/>
      <c r="AM17" s="1086"/>
      <c r="AN17" s="1086"/>
      <c r="AO17" s="1086"/>
      <c r="AP17" s="1086"/>
      <c r="AQ17" s="1086"/>
      <c r="AR17" s="1086"/>
      <c r="AS17" s="1086"/>
      <c r="AT17" s="1086"/>
      <c r="AU17" s="1086"/>
      <c r="AV17" s="1086"/>
      <c r="AW17" s="1086"/>
      <c r="AX17" s="1086"/>
      <c r="AY17" s="1086"/>
      <c r="AZ17" s="1086"/>
      <c r="BA17" s="1086"/>
      <c r="BB17" s="1086"/>
      <c r="BC17" s="1086"/>
      <c r="BD17" s="1086"/>
      <c r="BE17" s="1086"/>
      <c r="BF17" s="1086"/>
      <c r="BG17" s="1086"/>
      <c r="BH17" s="1086"/>
      <c r="BI17" s="1086"/>
      <c r="BJ17" s="1086"/>
      <c r="BK17" s="1086"/>
      <c r="BL17" s="1086"/>
      <c r="BM17" s="1086"/>
      <c r="BN17" s="1086"/>
      <c r="BO17" s="1086"/>
      <c r="BP17" s="1086"/>
      <c r="BQ17" s="1086"/>
      <c r="BR17" s="1086"/>
      <c r="BS17" s="1086"/>
      <c r="BT17" s="1086"/>
      <c r="BU17" s="1086"/>
      <c r="BV17" s="1086"/>
      <c r="BW17" s="1086"/>
      <c r="BX17" s="1086"/>
      <c r="BY17" s="1086"/>
      <c r="BZ17" s="1086"/>
      <c r="CA17" s="1086"/>
      <c r="CB17" s="1086"/>
      <c r="CC17" s="1086"/>
      <c r="CD17" s="1086"/>
      <c r="CE17" s="1086"/>
      <c r="CF17" s="1086"/>
      <c r="CG17" s="1086"/>
      <c r="CH17" s="1086"/>
      <c r="CI17" s="1086"/>
      <c r="CJ17" s="1086"/>
      <c r="CK17" s="1086"/>
      <c r="CL17" s="1086"/>
      <c r="CM17" s="1086"/>
      <c r="CN17" s="1086"/>
      <c r="CO17" s="1086"/>
      <c r="CP17" s="1086"/>
      <c r="CQ17" s="1086"/>
      <c r="CR17" s="1086"/>
      <c r="CS17" s="1086"/>
      <c r="CT17" s="1086"/>
      <c r="CU17" s="1086"/>
      <c r="CV17" s="1086"/>
      <c r="CW17" s="1086"/>
      <c r="CX17" s="1086"/>
      <c r="CY17" s="1086"/>
      <c r="CZ17" s="1086"/>
      <c r="DA17" s="1086"/>
      <c r="DB17" s="1086"/>
      <c r="DC17" s="1086"/>
      <c r="DD17" s="1086"/>
      <c r="DE17" s="1086"/>
    </row>
    <row r="18" spans="1:109" s="78" customFormat="1" x14ac:dyDescent="0.15">
      <c r="A18" s="1085"/>
      <c r="B18" s="1086"/>
      <c r="C18" s="1086"/>
      <c r="D18" s="1086"/>
      <c r="E18" s="1086"/>
      <c r="F18" s="1086"/>
      <c r="G18" s="1086"/>
      <c r="H18" s="1086"/>
      <c r="I18" s="1086"/>
      <c r="J18" s="1086"/>
      <c r="K18" s="1086"/>
      <c r="L18" s="1086"/>
      <c r="M18" s="1086"/>
      <c r="N18" s="1086"/>
      <c r="O18" s="1086"/>
      <c r="P18" s="1086"/>
      <c r="Q18" s="1086"/>
      <c r="R18" s="1086"/>
      <c r="S18" s="1086"/>
      <c r="T18" s="1086"/>
      <c r="U18" s="1086"/>
      <c r="V18" s="1086"/>
      <c r="W18" s="1086"/>
      <c r="X18" s="1086"/>
      <c r="Y18" s="1086"/>
      <c r="Z18" s="1086"/>
      <c r="AA18" s="1086"/>
      <c r="AB18" s="1086"/>
      <c r="AC18" s="1086"/>
      <c r="AD18" s="1086"/>
      <c r="AE18" s="1086"/>
      <c r="AF18" s="1086"/>
      <c r="AG18" s="1086"/>
      <c r="AH18" s="1086"/>
      <c r="AI18" s="1086"/>
      <c r="AJ18" s="1086"/>
      <c r="AK18" s="1086"/>
      <c r="AL18" s="1086"/>
      <c r="AM18" s="1086"/>
      <c r="AN18" s="1086"/>
      <c r="AO18" s="1086"/>
      <c r="AP18" s="1086"/>
      <c r="AQ18" s="1086"/>
      <c r="AR18" s="1086"/>
      <c r="AS18" s="1086"/>
      <c r="AT18" s="1086"/>
      <c r="AU18" s="1086"/>
      <c r="AV18" s="1086"/>
      <c r="AW18" s="1086"/>
      <c r="AX18" s="1086"/>
      <c r="AY18" s="1086"/>
      <c r="AZ18" s="1086"/>
      <c r="BA18" s="1086"/>
      <c r="BB18" s="1086"/>
      <c r="BC18" s="1086"/>
      <c r="BD18" s="1086"/>
      <c r="BE18" s="1086"/>
      <c r="BF18" s="1086"/>
      <c r="BG18" s="1086"/>
      <c r="BH18" s="1086"/>
      <c r="BI18" s="1086"/>
      <c r="BJ18" s="1086"/>
      <c r="BK18" s="1086"/>
      <c r="BL18" s="1086"/>
      <c r="BM18" s="1086"/>
      <c r="BN18" s="1086"/>
      <c r="BO18" s="1086"/>
      <c r="BP18" s="1086"/>
      <c r="BQ18" s="1086"/>
      <c r="BR18" s="1086"/>
      <c r="BS18" s="1086"/>
      <c r="BT18" s="1086"/>
      <c r="BU18" s="1086"/>
      <c r="BV18" s="1086"/>
      <c r="BW18" s="1086"/>
      <c r="BX18" s="1086"/>
      <c r="BY18" s="1086"/>
      <c r="BZ18" s="1086"/>
      <c r="CA18" s="1086"/>
      <c r="CB18" s="1086"/>
      <c r="CC18" s="1086"/>
      <c r="CD18" s="1086"/>
      <c r="CE18" s="1086"/>
      <c r="CF18" s="1086"/>
      <c r="CG18" s="1086"/>
      <c r="CH18" s="1086"/>
      <c r="CI18" s="1086"/>
      <c r="CJ18" s="1086"/>
      <c r="CK18" s="1086"/>
      <c r="CL18" s="1086"/>
      <c r="CM18" s="1086"/>
      <c r="CN18" s="1086"/>
      <c r="CO18" s="1086"/>
      <c r="CP18" s="1086"/>
      <c r="CQ18" s="1086"/>
      <c r="CR18" s="1086"/>
      <c r="CS18" s="1086"/>
      <c r="CT18" s="1086"/>
      <c r="CU18" s="1086"/>
      <c r="CV18" s="1086"/>
      <c r="CW18" s="1086"/>
      <c r="CX18" s="1086"/>
      <c r="CY18" s="1086"/>
      <c r="CZ18" s="1086"/>
      <c r="DA18" s="1086"/>
      <c r="DB18" s="1086"/>
      <c r="DC18" s="1086"/>
      <c r="DD18" s="1086"/>
      <c r="DE18" s="1086"/>
    </row>
    <row r="19" spans="1:109" x14ac:dyDescent="0.15">
      <c r="DD19" s="1085"/>
      <c r="DE19" s="1085"/>
    </row>
    <row r="20" spans="1:109" x14ac:dyDescent="0.15">
      <c r="DD20" s="1085"/>
      <c r="DE20" s="1085"/>
    </row>
    <row r="21" spans="1:109" ht="17.25" customHeight="1" x14ac:dyDescent="0.15">
      <c r="B21" s="1087"/>
      <c r="C21" s="1088"/>
      <c r="D21" s="1088"/>
      <c r="E21" s="1088"/>
      <c r="F21" s="1088"/>
      <c r="G21" s="1088"/>
      <c r="H21" s="1088"/>
      <c r="I21" s="1088"/>
      <c r="J21" s="1088"/>
      <c r="K21" s="1088"/>
      <c r="L21" s="1088"/>
      <c r="M21" s="1088"/>
      <c r="N21" s="1089"/>
      <c r="O21" s="1088"/>
      <c r="P21" s="1088"/>
      <c r="Q21" s="1088"/>
      <c r="R21" s="1088"/>
      <c r="S21" s="1088"/>
      <c r="T21" s="1088"/>
      <c r="U21" s="1088"/>
      <c r="V21" s="1088"/>
      <c r="W21" s="1088"/>
      <c r="X21" s="1088"/>
      <c r="Y21" s="1088"/>
      <c r="Z21" s="1088"/>
      <c r="AA21" s="1088"/>
      <c r="AB21" s="1088"/>
      <c r="AC21" s="1088"/>
      <c r="AD21" s="1088"/>
      <c r="AE21" s="1088"/>
      <c r="AF21" s="1088"/>
      <c r="AG21" s="1088"/>
      <c r="AH21" s="1088"/>
      <c r="AI21" s="1088"/>
      <c r="AJ21" s="1088"/>
      <c r="AK21" s="1088"/>
      <c r="AL21" s="1088"/>
      <c r="AM21" s="1088"/>
      <c r="AN21" s="1088"/>
      <c r="AO21" s="1088"/>
      <c r="AP21" s="1088"/>
      <c r="AQ21" s="1088"/>
      <c r="AR21" s="1088"/>
      <c r="AS21" s="1088"/>
      <c r="AT21" s="1089"/>
      <c r="AU21" s="1088"/>
      <c r="AV21" s="1088"/>
      <c r="AW21" s="1088"/>
      <c r="AX21" s="1088"/>
      <c r="AY21" s="1088"/>
      <c r="AZ21" s="1088"/>
      <c r="BA21" s="1088"/>
      <c r="BB21" s="1088"/>
      <c r="BC21" s="1088"/>
      <c r="BD21" s="1088"/>
      <c r="BE21" s="1088"/>
      <c r="BF21" s="1089"/>
      <c r="BG21" s="1088"/>
      <c r="BH21" s="1088"/>
      <c r="BI21" s="1088"/>
      <c r="BJ21" s="1088"/>
      <c r="BK21" s="1088"/>
      <c r="BL21" s="1088"/>
      <c r="BM21" s="1088"/>
      <c r="BN21" s="1088"/>
      <c r="BO21" s="1088"/>
      <c r="BP21" s="1088"/>
      <c r="BQ21" s="1088"/>
      <c r="BR21" s="1089"/>
      <c r="BS21" s="1088"/>
      <c r="BT21" s="1088"/>
      <c r="BU21" s="1088"/>
      <c r="BV21" s="1088"/>
      <c r="BW21" s="1088"/>
      <c r="BX21" s="1088"/>
      <c r="BY21" s="1088"/>
      <c r="BZ21" s="1088"/>
      <c r="CA21" s="1088"/>
      <c r="CB21" s="1088"/>
      <c r="CC21" s="1088"/>
      <c r="CD21" s="1089"/>
      <c r="CE21" s="1088"/>
      <c r="CF21" s="1088"/>
      <c r="CG21" s="1088"/>
      <c r="CH21" s="1088"/>
      <c r="CI21" s="1088"/>
      <c r="CJ21" s="1088"/>
      <c r="CK21" s="1088"/>
      <c r="CL21" s="1088"/>
      <c r="CM21" s="1088"/>
      <c r="CN21" s="1088"/>
      <c r="CO21" s="1088"/>
      <c r="CP21" s="1089"/>
      <c r="CQ21" s="1088"/>
      <c r="CR21" s="1088"/>
      <c r="CS21" s="1088"/>
      <c r="CT21" s="1088"/>
      <c r="CU21" s="1088"/>
      <c r="CV21" s="1088"/>
      <c r="CW21" s="1088"/>
      <c r="CX21" s="1088"/>
      <c r="CY21" s="1088"/>
      <c r="CZ21" s="1088"/>
      <c r="DA21" s="1088"/>
      <c r="DB21" s="1089"/>
      <c r="DC21" s="1088"/>
      <c r="DD21" s="1090"/>
      <c r="DE21" s="1085"/>
    </row>
    <row r="22" spans="1:109" ht="17.25" customHeight="1" x14ac:dyDescent="0.15">
      <c r="B22" s="1091"/>
    </row>
    <row r="23" spans="1:109" x14ac:dyDescent="0.15">
      <c r="B23" s="1091"/>
    </row>
    <row r="24" spans="1:109" x14ac:dyDescent="0.15">
      <c r="B24" s="1091"/>
    </row>
    <row r="25" spans="1:109" x14ac:dyDescent="0.15">
      <c r="B25" s="1091"/>
    </row>
    <row r="26" spans="1:109" x14ac:dyDescent="0.15">
      <c r="B26" s="1091"/>
    </row>
    <row r="27" spans="1:109" x14ac:dyDescent="0.15">
      <c r="B27" s="1091"/>
    </row>
    <row r="28" spans="1:109" x14ac:dyDescent="0.15">
      <c r="B28" s="1091"/>
    </row>
    <row r="29" spans="1:109" x14ac:dyDescent="0.15">
      <c r="B29" s="1091"/>
    </row>
    <row r="30" spans="1:109" x14ac:dyDescent="0.15">
      <c r="B30" s="1091"/>
    </row>
    <row r="31" spans="1:109" x14ac:dyDescent="0.15">
      <c r="B31" s="1091"/>
    </row>
    <row r="32" spans="1:109" x14ac:dyDescent="0.15">
      <c r="B32" s="1091"/>
    </row>
    <row r="33" spans="2:109" x14ac:dyDescent="0.15">
      <c r="B33" s="1091"/>
    </row>
    <row r="34" spans="2:109" x14ac:dyDescent="0.15">
      <c r="B34" s="1091"/>
    </row>
    <row r="35" spans="2:109" x14ac:dyDescent="0.15">
      <c r="B35" s="1091"/>
    </row>
    <row r="36" spans="2:109" x14ac:dyDescent="0.15">
      <c r="B36" s="1091"/>
    </row>
    <row r="37" spans="2:109" x14ac:dyDescent="0.15">
      <c r="B37" s="1091"/>
    </row>
    <row r="38" spans="2:109" x14ac:dyDescent="0.15">
      <c r="B38" s="1091"/>
    </row>
    <row r="39" spans="2:109" x14ac:dyDescent="0.15">
      <c r="B39" s="1093"/>
      <c r="C39" s="1094"/>
      <c r="D39" s="1094"/>
      <c r="E39" s="1094"/>
      <c r="F39" s="1094"/>
      <c r="G39" s="1094"/>
      <c r="H39" s="1094"/>
      <c r="I39" s="1094"/>
      <c r="J39" s="1094"/>
      <c r="K39" s="1094"/>
      <c r="L39" s="1094"/>
      <c r="M39" s="1094"/>
      <c r="N39" s="1094"/>
      <c r="O39" s="1094"/>
      <c r="P39" s="1094"/>
      <c r="Q39" s="1094"/>
      <c r="R39" s="1094"/>
      <c r="S39" s="1094"/>
      <c r="T39" s="1094"/>
      <c r="U39" s="1094"/>
      <c r="V39" s="1094"/>
      <c r="W39" s="1094"/>
      <c r="X39" s="1094"/>
      <c r="Y39" s="1094"/>
      <c r="Z39" s="1094"/>
      <c r="AA39" s="1094"/>
      <c r="AB39" s="1094"/>
      <c r="AC39" s="1094"/>
      <c r="AD39" s="1094"/>
      <c r="AE39" s="1094"/>
      <c r="AF39" s="1094"/>
      <c r="AG39" s="1094"/>
      <c r="AH39" s="1094"/>
      <c r="AI39" s="1094"/>
      <c r="AJ39" s="1094"/>
      <c r="AK39" s="1094"/>
      <c r="AL39" s="1094"/>
      <c r="AM39" s="1094"/>
      <c r="AN39" s="1094"/>
      <c r="AO39" s="1094"/>
      <c r="AP39" s="1094"/>
      <c r="AQ39" s="1094"/>
      <c r="AR39" s="1094"/>
      <c r="AS39" s="1094"/>
      <c r="AT39" s="1094"/>
      <c r="AU39" s="1094"/>
      <c r="AV39" s="1094"/>
      <c r="AW39" s="1094"/>
      <c r="AX39" s="1094"/>
      <c r="AY39" s="1094"/>
      <c r="AZ39" s="1094"/>
      <c r="BA39" s="1094"/>
      <c r="BB39" s="1094"/>
      <c r="BC39" s="1094"/>
      <c r="BD39" s="1094"/>
      <c r="BE39" s="1094"/>
      <c r="BF39" s="1094"/>
      <c r="BG39" s="1094"/>
      <c r="BH39" s="1094"/>
      <c r="BI39" s="1094"/>
      <c r="BJ39" s="1094"/>
      <c r="BK39" s="1094"/>
      <c r="BL39" s="1094"/>
      <c r="BM39" s="1094"/>
      <c r="BN39" s="1094"/>
      <c r="BO39" s="1094"/>
      <c r="BP39" s="1094"/>
      <c r="BQ39" s="1094"/>
      <c r="BR39" s="1094"/>
      <c r="BS39" s="1094"/>
      <c r="BT39" s="1094"/>
      <c r="BU39" s="1094"/>
      <c r="BV39" s="1094"/>
      <c r="BW39" s="1094"/>
      <c r="BX39" s="1094"/>
      <c r="BY39" s="1094"/>
      <c r="BZ39" s="1094"/>
      <c r="CA39" s="1094"/>
      <c r="CB39" s="1094"/>
      <c r="CC39" s="1094"/>
      <c r="CD39" s="1094"/>
      <c r="CE39" s="1094"/>
      <c r="CF39" s="1094"/>
      <c r="CG39" s="1094"/>
      <c r="CH39" s="1094"/>
      <c r="CI39" s="1094"/>
      <c r="CJ39" s="1094"/>
      <c r="CK39" s="1094"/>
      <c r="CL39" s="1094"/>
      <c r="CM39" s="1094"/>
      <c r="CN39" s="1094"/>
      <c r="CO39" s="1094"/>
      <c r="CP39" s="1094"/>
      <c r="CQ39" s="1094"/>
      <c r="CR39" s="1094"/>
      <c r="CS39" s="1094"/>
      <c r="CT39" s="1094"/>
      <c r="CU39" s="1094"/>
      <c r="CV39" s="1094"/>
      <c r="CW39" s="1094"/>
      <c r="CX39" s="1094"/>
      <c r="CY39" s="1094"/>
      <c r="CZ39" s="1094"/>
      <c r="DA39" s="1094"/>
      <c r="DB39" s="1094"/>
      <c r="DC39" s="1094"/>
      <c r="DD39" s="1095"/>
    </row>
    <row r="40" spans="2:109" x14ac:dyDescent="0.15">
      <c r="B40" s="1096"/>
      <c r="DD40" s="1096"/>
      <c r="DE40" s="1085"/>
    </row>
    <row r="41" spans="2:109" ht="17.25" x14ac:dyDescent="0.15">
      <c r="B41" s="1097" t="s">
        <v>540</v>
      </c>
      <c r="C41" s="1088"/>
      <c r="D41" s="1088"/>
      <c r="E41" s="1088"/>
      <c r="F41" s="1088"/>
      <c r="G41" s="1088"/>
      <c r="H41" s="1088"/>
      <c r="I41" s="1088"/>
      <c r="J41" s="1088"/>
      <c r="K41" s="1088"/>
      <c r="L41" s="1088"/>
      <c r="M41" s="1088"/>
      <c r="N41" s="1088"/>
      <c r="O41" s="1088"/>
      <c r="P41" s="1088"/>
      <c r="Q41" s="1088"/>
      <c r="R41" s="1088"/>
      <c r="S41" s="1088"/>
      <c r="T41" s="1088"/>
      <c r="U41" s="1088"/>
      <c r="V41" s="1088"/>
      <c r="W41" s="1088"/>
      <c r="X41" s="1088"/>
      <c r="Y41" s="1088"/>
      <c r="Z41" s="1088"/>
      <c r="AA41" s="1088"/>
      <c r="AB41" s="1088"/>
      <c r="AC41" s="1088"/>
      <c r="AD41" s="1088"/>
      <c r="AE41" s="1088"/>
      <c r="AF41" s="1088"/>
      <c r="AG41" s="1088"/>
      <c r="AH41" s="1088"/>
      <c r="AI41" s="1088"/>
      <c r="AJ41" s="1088"/>
      <c r="AK41" s="1088"/>
      <c r="AL41" s="1088"/>
      <c r="AM41" s="1088"/>
      <c r="AN41" s="1088"/>
      <c r="AO41" s="1088"/>
      <c r="AP41" s="1088"/>
      <c r="AQ41" s="1088"/>
      <c r="AR41" s="1088"/>
      <c r="AS41" s="1088"/>
      <c r="AT41" s="1088"/>
      <c r="AU41" s="1088"/>
      <c r="AV41" s="1088"/>
      <c r="AW41" s="1088"/>
      <c r="AX41" s="1088"/>
      <c r="AY41" s="1088"/>
      <c r="AZ41" s="1088"/>
      <c r="BA41" s="1088"/>
      <c r="BB41" s="1088"/>
      <c r="BC41" s="1088"/>
      <c r="BD41" s="1088"/>
      <c r="BE41" s="1088"/>
      <c r="BF41" s="1088"/>
      <c r="BG41" s="1088"/>
      <c r="BH41" s="1088"/>
      <c r="BI41" s="1088"/>
      <c r="BJ41" s="1088"/>
      <c r="BK41" s="1088"/>
      <c r="BL41" s="1088"/>
      <c r="BM41" s="1088"/>
      <c r="BN41" s="1088"/>
      <c r="BO41" s="1088"/>
      <c r="BP41" s="1088"/>
      <c r="BQ41" s="1088"/>
      <c r="BR41" s="1088"/>
      <c r="BS41" s="1088"/>
      <c r="BT41" s="1088"/>
      <c r="BU41" s="1088"/>
      <c r="BV41" s="1088"/>
      <c r="BW41" s="1088"/>
      <c r="BX41" s="1088"/>
      <c r="BY41" s="1088"/>
      <c r="BZ41" s="1088"/>
      <c r="CA41" s="1088"/>
      <c r="CB41" s="1088"/>
      <c r="CC41" s="1088"/>
      <c r="CD41" s="1088"/>
      <c r="CE41" s="1088"/>
      <c r="CF41" s="1088"/>
      <c r="CG41" s="1088"/>
      <c r="CH41" s="1088"/>
      <c r="CI41" s="1088"/>
      <c r="CJ41" s="1088"/>
      <c r="CK41" s="1088"/>
      <c r="CL41" s="1088"/>
      <c r="CM41" s="1088"/>
      <c r="CN41" s="1088"/>
      <c r="CO41" s="1088"/>
      <c r="CP41" s="1088"/>
      <c r="CQ41" s="1088"/>
      <c r="CR41" s="1088"/>
      <c r="CS41" s="1088"/>
      <c r="CT41" s="1088"/>
      <c r="CU41" s="1088"/>
      <c r="CV41" s="1088"/>
      <c r="CW41" s="1088"/>
      <c r="CX41" s="1088"/>
      <c r="CY41" s="1088"/>
      <c r="CZ41" s="1088"/>
      <c r="DA41" s="1088"/>
      <c r="DB41" s="1088"/>
      <c r="DC41" s="1088"/>
      <c r="DD41" s="1090"/>
    </row>
    <row r="42" spans="2:109" x14ac:dyDescent="0.15">
      <c r="B42" s="1091"/>
      <c r="G42" s="1098"/>
      <c r="I42" s="1099"/>
      <c r="J42" s="1099"/>
      <c r="K42" s="1099"/>
      <c r="AM42" s="1098"/>
      <c r="AN42" s="1098" t="s">
        <v>541</v>
      </c>
      <c r="AP42" s="1099"/>
      <c r="AQ42" s="1099"/>
      <c r="AR42" s="1099"/>
      <c r="AY42" s="1098"/>
      <c r="BA42" s="1099"/>
      <c r="BB42" s="1099"/>
      <c r="BC42" s="1099"/>
      <c r="BK42" s="1098"/>
      <c r="BM42" s="1099"/>
      <c r="BN42" s="1099"/>
      <c r="BO42" s="1099"/>
      <c r="BW42" s="1098"/>
      <c r="BY42" s="1099"/>
      <c r="BZ42" s="1099"/>
      <c r="CA42" s="1099"/>
      <c r="CI42" s="1098"/>
      <c r="CK42" s="1099"/>
      <c r="CL42" s="1099"/>
      <c r="CM42" s="1099"/>
      <c r="CU42" s="1098"/>
      <c r="CW42" s="1099"/>
      <c r="CX42" s="1099"/>
      <c r="CY42" s="1099"/>
    </row>
    <row r="43" spans="2:109" ht="13.5" customHeight="1" x14ac:dyDescent="0.15">
      <c r="B43" s="1091"/>
      <c r="AN43" s="1100" t="s">
        <v>542</v>
      </c>
      <c r="AO43" s="1101"/>
      <c r="AP43" s="1101"/>
      <c r="AQ43" s="1101"/>
      <c r="AR43" s="1101"/>
      <c r="AS43" s="1101"/>
      <c r="AT43" s="1101"/>
      <c r="AU43" s="1101"/>
      <c r="AV43" s="1101"/>
      <c r="AW43" s="1101"/>
      <c r="AX43" s="1101"/>
      <c r="AY43" s="1101"/>
      <c r="AZ43" s="1101"/>
      <c r="BA43" s="1101"/>
      <c r="BB43" s="1101"/>
      <c r="BC43" s="1101"/>
      <c r="BD43" s="1101"/>
      <c r="BE43" s="1101"/>
      <c r="BF43" s="1101"/>
      <c r="BG43" s="1101"/>
      <c r="BH43" s="1101"/>
      <c r="BI43" s="1101"/>
      <c r="BJ43" s="1101"/>
      <c r="BK43" s="1101"/>
      <c r="BL43" s="1101"/>
      <c r="BM43" s="1101"/>
      <c r="BN43" s="1101"/>
      <c r="BO43" s="1101"/>
      <c r="BP43" s="1101"/>
      <c r="BQ43" s="1101"/>
      <c r="BR43" s="1101"/>
      <c r="BS43" s="1101"/>
      <c r="BT43" s="1101"/>
      <c r="BU43" s="1101"/>
      <c r="BV43" s="1101"/>
      <c r="BW43" s="1101"/>
      <c r="BX43" s="1101"/>
      <c r="BY43" s="1101"/>
      <c r="BZ43" s="1101"/>
      <c r="CA43" s="1101"/>
      <c r="CB43" s="1101"/>
      <c r="CC43" s="1101"/>
      <c r="CD43" s="1101"/>
      <c r="CE43" s="1101"/>
      <c r="CF43" s="1101"/>
      <c r="CG43" s="1101"/>
      <c r="CH43" s="1101"/>
      <c r="CI43" s="1101"/>
      <c r="CJ43" s="1101"/>
      <c r="CK43" s="1101"/>
      <c r="CL43" s="1101"/>
      <c r="CM43" s="1101"/>
      <c r="CN43" s="1101"/>
      <c r="CO43" s="1101"/>
      <c r="CP43" s="1101"/>
      <c r="CQ43" s="1101"/>
      <c r="CR43" s="1101"/>
      <c r="CS43" s="1101"/>
      <c r="CT43" s="1101"/>
      <c r="CU43" s="1101"/>
      <c r="CV43" s="1101"/>
      <c r="CW43" s="1101"/>
      <c r="CX43" s="1101"/>
      <c r="CY43" s="1101"/>
      <c r="CZ43" s="1101"/>
      <c r="DA43" s="1101"/>
      <c r="DB43" s="1101"/>
      <c r="DC43" s="1102"/>
    </row>
    <row r="44" spans="2:109" x14ac:dyDescent="0.15">
      <c r="B44" s="1091"/>
      <c r="AN44" s="1103"/>
      <c r="AO44" s="1104"/>
      <c r="AP44" s="1104"/>
      <c r="AQ44" s="1104"/>
      <c r="AR44" s="1104"/>
      <c r="AS44" s="1104"/>
      <c r="AT44" s="1104"/>
      <c r="AU44" s="1104"/>
      <c r="AV44" s="1104"/>
      <c r="AW44" s="1104"/>
      <c r="AX44" s="1104"/>
      <c r="AY44" s="1104"/>
      <c r="AZ44" s="1104"/>
      <c r="BA44" s="1104"/>
      <c r="BB44" s="1104"/>
      <c r="BC44" s="1104"/>
      <c r="BD44" s="1104"/>
      <c r="BE44" s="1104"/>
      <c r="BF44" s="1104"/>
      <c r="BG44" s="1104"/>
      <c r="BH44" s="1104"/>
      <c r="BI44" s="1104"/>
      <c r="BJ44" s="1104"/>
      <c r="BK44" s="1104"/>
      <c r="BL44" s="1104"/>
      <c r="BM44" s="1104"/>
      <c r="BN44" s="1104"/>
      <c r="BO44" s="1104"/>
      <c r="BP44" s="1104"/>
      <c r="BQ44" s="1104"/>
      <c r="BR44" s="1104"/>
      <c r="BS44" s="1104"/>
      <c r="BT44" s="1104"/>
      <c r="BU44" s="1104"/>
      <c r="BV44" s="1104"/>
      <c r="BW44" s="1104"/>
      <c r="BX44" s="1104"/>
      <c r="BY44" s="1104"/>
      <c r="BZ44" s="1104"/>
      <c r="CA44" s="1104"/>
      <c r="CB44" s="1104"/>
      <c r="CC44" s="1104"/>
      <c r="CD44" s="1104"/>
      <c r="CE44" s="1104"/>
      <c r="CF44" s="1104"/>
      <c r="CG44" s="1104"/>
      <c r="CH44" s="1104"/>
      <c r="CI44" s="1104"/>
      <c r="CJ44" s="1104"/>
      <c r="CK44" s="1104"/>
      <c r="CL44" s="1104"/>
      <c r="CM44" s="1104"/>
      <c r="CN44" s="1104"/>
      <c r="CO44" s="1104"/>
      <c r="CP44" s="1104"/>
      <c r="CQ44" s="1104"/>
      <c r="CR44" s="1104"/>
      <c r="CS44" s="1104"/>
      <c r="CT44" s="1104"/>
      <c r="CU44" s="1104"/>
      <c r="CV44" s="1104"/>
      <c r="CW44" s="1104"/>
      <c r="CX44" s="1104"/>
      <c r="CY44" s="1104"/>
      <c r="CZ44" s="1104"/>
      <c r="DA44" s="1104"/>
      <c r="DB44" s="1104"/>
      <c r="DC44" s="1105"/>
    </row>
    <row r="45" spans="2:109" x14ac:dyDescent="0.15">
      <c r="B45" s="1091"/>
      <c r="AN45" s="1103"/>
      <c r="AO45" s="1104"/>
      <c r="AP45" s="1104"/>
      <c r="AQ45" s="1104"/>
      <c r="AR45" s="1104"/>
      <c r="AS45" s="1104"/>
      <c r="AT45" s="1104"/>
      <c r="AU45" s="1104"/>
      <c r="AV45" s="1104"/>
      <c r="AW45" s="1104"/>
      <c r="AX45" s="1104"/>
      <c r="AY45" s="1104"/>
      <c r="AZ45" s="1104"/>
      <c r="BA45" s="1104"/>
      <c r="BB45" s="1104"/>
      <c r="BC45" s="1104"/>
      <c r="BD45" s="1104"/>
      <c r="BE45" s="1104"/>
      <c r="BF45" s="1104"/>
      <c r="BG45" s="1104"/>
      <c r="BH45" s="1104"/>
      <c r="BI45" s="1104"/>
      <c r="BJ45" s="1104"/>
      <c r="BK45" s="1104"/>
      <c r="BL45" s="1104"/>
      <c r="BM45" s="1104"/>
      <c r="BN45" s="1104"/>
      <c r="BO45" s="1104"/>
      <c r="BP45" s="1104"/>
      <c r="BQ45" s="1104"/>
      <c r="BR45" s="1104"/>
      <c r="BS45" s="1104"/>
      <c r="BT45" s="1104"/>
      <c r="BU45" s="1104"/>
      <c r="BV45" s="1104"/>
      <c r="BW45" s="1104"/>
      <c r="BX45" s="1104"/>
      <c r="BY45" s="1104"/>
      <c r="BZ45" s="1104"/>
      <c r="CA45" s="1104"/>
      <c r="CB45" s="1104"/>
      <c r="CC45" s="1104"/>
      <c r="CD45" s="1104"/>
      <c r="CE45" s="1104"/>
      <c r="CF45" s="1104"/>
      <c r="CG45" s="1104"/>
      <c r="CH45" s="1104"/>
      <c r="CI45" s="1104"/>
      <c r="CJ45" s="1104"/>
      <c r="CK45" s="1104"/>
      <c r="CL45" s="1104"/>
      <c r="CM45" s="1104"/>
      <c r="CN45" s="1104"/>
      <c r="CO45" s="1104"/>
      <c r="CP45" s="1104"/>
      <c r="CQ45" s="1104"/>
      <c r="CR45" s="1104"/>
      <c r="CS45" s="1104"/>
      <c r="CT45" s="1104"/>
      <c r="CU45" s="1104"/>
      <c r="CV45" s="1104"/>
      <c r="CW45" s="1104"/>
      <c r="CX45" s="1104"/>
      <c r="CY45" s="1104"/>
      <c r="CZ45" s="1104"/>
      <c r="DA45" s="1104"/>
      <c r="DB45" s="1104"/>
      <c r="DC45" s="1105"/>
    </row>
    <row r="46" spans="2:109" x14ac:dyDescent="0.15">
      <c r="B46" s="1091"/>
      <c r="AN46" s="1103"/>
      <c r="AO46" s="1104"/>
      <c r="AP46" s="1104"/>
      <c r="AQ46" s="1104"/>
      <c r="AR46" s="1104"/>
      <c r="AS46" s="1104"/>
      <c r="AT46" s="1104"/>
      <c r="AU46" s="1104"/>
      <c r="AV46" s="1104"/>
      <c r="AW46" s="1104"/>
      <c r="AX46" s="1104"/>
      <c r="AY46" s="1104"/>
      <c r="AZ46" s="1104"/>
      <c r="BA46" s="1104"/>
      <c r="BB46" s="1104"/>
      <c r="BC46" s="1104"/>
      <c r="BD46" s="1104"/>
      <c r="BE46" s="1104"/>
      <c r="BF46" s="1104"/>
      <c r="BG46" s="1104"/>
      <c r="BH46" s="1104"/>
      <c r="BI46" s="1104"/>
      <c r="BJ46" s="1104"/>
      <c r="BK46" s="1104"/>
      <c r="BL46" s="1104"/>
      <c r="BM46" s="1104"/>
      <c r="BN46" s="1104"/>
      <c r="BO46" s="1104"/>
      <c r="BP46" s="1104"/>
      <c r="BQ46" s="1104"/>
      <c r="BR46" s="1104"/>
      <c r="BS46" s="1104"/>
      <c r="BT46" s="1104"/>
      <c r="BU46" s="1104"/>
      <c r="BV46" s="1104"/>
      <c r="BW46" s="1104"/>
      <c r="BX46" s="1104"/>
      <c r="BY46" s="1104"/>
      <c r="BZ46" s="1104"/>
      <c r="CA46" s="1104"/>
      <c r="CB46" s="1104"/>
      <c r="CC46" s="1104"/>
      <c r="CD46" s="1104"/>
      <c r="CE46" s="1104"/>
      <c r="CF46" s="1104"/>
      <c r="CG46" s="1104"/>
      <c r="CH46" s="1104"/>
      <c r="CI46" s="1104"/>
      <c r="CJ46" s="1104"/>
      <c r="CK46" s="1104"/>
      <c r="CL46" s="1104"/>
      <c r="CM46" s="1104"/>
      <c r="CN46" s="1104"/>
      <c r="CO46" s="1104"/>
      <c r="CP46" s="1104"/>
      <c r="CQ46" s="1104"/>
      <c r="CR46" s="1104"/>
      <c r="CS46" s="1104"/>
      <c r="CT46" s="1104"/>
      <c r="CU46" s="1104"/>
      <c r="CV46" s="1104"/>
      <c r="CW46" s="1104"/>
      <c r="CX46" s="1104"/>
      <c r="CY46" s="1104"/>
      <c r="CZ46" s="1104"/>
      <c r="DA46" s="1104"/>
      <c r="DB46" s="1104"/>
      <c r="DC46" s="1105"/>
    </row>
    <row r="47" spans="2:109" x14ac:dyDescent="0.15">
      <c r="B47" s="1091"/>
      <c r="AN47" s="1106"/>
      <c r="AO47" s="1107"/>
      <c r="AP47" s="1107"/>
      <c r="AQ47" s="1107"/>
      <c r="AR47" s="1107"/>
      <c r="AS47" s="1107"/>
      <c r="AT47" s="1107"/>
      <c r="AU47" s="1107"/>
      <c r="AV47" s="1107"/>
      <c r="AW47" s="1107"/>
      <c r="AX47" s="1107"/>
      <c r="AY47" s="1107"/>
      <c r="AZ47" s="1107"/>
      <c r="BA47" s="1107"/>
      <c r="BB47" s="1107"/>
      <c r="BC47" s="1107"/>
      <c r="BD47" s="1107"/>
      <c r="BE47" s="1107"/>
      <c r="BF47" s="1107"/>
      <c r="BG47" s="1107"/>
      <c r="BH47" s="1107"/>
      <c r="BI47" s="1107"/>
      <c r="BJ47" s="1107"/>
      <c r="BK47" s="1107"/>
      <c r="BL47" s="1107"/>
      <c r="BM47" s="1107"/>
      <c r="BN47" s="1107"/>
      <c r="BO47" s="1107"/>
      <c r="BP47" s="1107"/>
      <c r="BQ47" s="1107"/>
      <c r="BR47" s="1107"/>
      <c r="BS47" s="1107"/>
      <c r="BT47" s="1107"/>
      <c r="BU47" s="1107"/>
      <c r="BV47" s="1107"/>
      <c r="BW47" s="1107"/>
      <c r="BX47" s="1107"/>
      <c r="BY47" s="1107"/>
      <c r="BZ47" s="1107"/>
      <c r="CA47" s="1107"/>
      <c r="CB47" s="1107"/>
      <c r="CC47" s="1107"/>
      <c r="CD47" s="1107"/>
      <c r="CE47" s="1107"/>
      <c r="CF47" s="1107"/>
      <c r="CG47" s="1107"/>
      <c r="CH47" s="1107"/>
      <c r="CI47" s="1107"/>
      <c r="CJ47" s="1107"/>
      <c r="CK47" s="1107"/>
      <c r="CL47" s="1107"/>
      <c r="CM47" s="1107"/>
      <c r="CN47" s="1107"/>
      <c r="CO47" s="1107"/>
      <c r="CP47" s="1107"/>
      <c r="CQ47" s="1107"/>
      <c r="CR47" s="1107"/>
      <c r="CS47" s="1107"/>
      <c r="CT47" s="1107"/>
      <c r="CU47" s="1107"/>
      <c r="CV47" s="1107"/>
      <c r="CW47" s="1107"/>
      <c r="CX47" s="1107"/>
      <c r="CY47" s="1107"/>
      <c r="CZ47" s="1107"/>
      <c r="DA47" s="1107"/>
      <c r="DB47" s="1107"/>
      <c r="DC47" s="1108"/>
    </row>
    <row r="48" spans="2:109" x14ac:dyDescent="0.15">
      <c r="B48" s="1091"/>
      <c r="H48" s="1109"/>
      <c r="I48" s="1109"/>
      <c r="J48" s="1109"/>
      <c r="AN48" s="1109"/>
      <c r="AO48" s="1109"/>
      <c r="AP48" s="1109"/>
      <c r="AZ48" s="1109"/>
      <c r="BA48" s="1109"/>
      <c r="BB48" s="1109"/>
      <c r="BL48" s="1109"/>
      <c r="BM48" s="1109"/>
      <c r="BN48" s="1109"/>
      <c r="BX48" s="1109"/>
      <c r="BY48" s="1109"/>
      <c r="BZ48" s="1109"/>
      <c r="CJ48" s="1109"/>
      <c r="CK48" s="1109"/>
      <c r="CL48" s="1109"/>
      <c r="CV48" s="1109"/>
      <c r="CW48" s="1109"/>
      <c r="CX48" s="1109"/>
    </row>
    <row r="49" spans="1:109" x14ac:dyDescent="0.15">
      <c r="B49" s="1091"/>
      <c r="AN49" s="1085" t="s">
        <v>543</v>
      </c>
    </row>
    <row r="50" spans="1:109" x14ac:dyDescent="0.15">
      <c r="B50" s="1091"/>
      <c r="G50" s="1110"/>
      <c r="H50" s="1110"/>
      <c r="I50" s="1110"/>
      <c r="J50" s="1110"/>
      <c r="K50" s="1111"/>
      <c r="L50" s="1111"/>
      <c r="M50" s="1112"/>
      <c r="N50" s="1112"/>
      <c r="AN50" s="1113"/>
      <c r="AO50" s="1114"/>
      <c r="AP50" s="1114"/>
      <c r="AQ50" s="1114"/>
      <c r="AR50" s="1114"/>
      <c r="AS50" s="1114"/>
      <c r="AT50" s="1114"/>
      <c r="AU50" s="1114"/>
      <c r="AV50" s="1114"/>
      <c r="AW50" s="1114"/>
      <c r="AX50" s="1114"/>
      <c r="AY50" s="1114"/>
      <c r="AZ50" s="1114"/>
      <c r="BA50" s="1114"/>
      <c r="BB50" s="1114"/>
      <c r="BC50" s="1114"/>
      <c r="BD50" s="1114"/>
      <c r="BE50" s="1114"/>
      <c r="BF50" s="1114"/>
      <c r="BG50" s="1114"/>
      <c r="BH50" s="1114"/>
      <c r="BI50" s="1114"/>
      <c r="BJ50" s="1114"/>
      <c r="BK50" s="1114"/>
      <c r="BL50" s="1114"/>
      <c r="BM50" s="1114"/>
      <c r="BN50" s="1114"/>
      <c r="BO50" s="1115"/>
      <c r="BP50" s="1116" t="s">
        <v>524</v>
      </c>
      <c r="BQ50" s="1116"/>
      <c r="BR50" s="1116"/>
      <c r="BS50" s="1116"/>
      <c r="BT50" s="1116"/>
      <c r="BU50" s="1116"/>
      <c r="BV50" s="1116"/>
      <c r="BW50" s="1116"/>
      <c r="BX50" s="1116" t="s">
        <v>525</v>
      </c>
      <c r="BY50" s="1116"/>
      <c r="BZ50" s="1116"/>
      <c r="CA50" s="1116"/>
      <c r="CB50" s="1116"/>
      <c r="CC50" s="1116"/>
      <c r="CD50" s="1116"/>
      <c r="CE50" s="1116"/>
      <c r="CF50" s="1116" t="s">
        <v>526</v>
      </c>
      <c r="CG50" s="1116"/>
      <c r="CH50" s="1116"/>
      <c r="CI50" s="1116"/>
      <c r="CJ50" s="1116"/>
      <c r="CK50" s="1116"/>
      <c r="CL50" s="1116"/>
      <c r="CM50" s="1116"/>
      <c r="CN50" s="1116" t="s">
        <v>527</v>
      </c>
      <c r="CO50" s="1116"/>
      <c r="CP50" s="1116"/>
      <c r="CQ50" s="1116"/>
      <c r="CR50" s="1116"/>
      <c r="CS50" s="1116"/>
      <c r="CT50" s="1116"/>
      <c r="CU50" s="1116"/>
      <c r="CV50" s="1116" t="s">
        <v>249</v>
      </c>
      <c r="CW50" s="1116"/>
      <c r="CX50" s="1116"/>
      <c r="CY50" s="1116"/>
      <c r="CZ50" s="1116"/>
      <c r="DA50" s="1116"/>
      <c r="DB50" s="1116"/>
      <c r="DC50" s="1116"/>
    </row>
    <row r="51" spans="1:109" ht="13.5" customHeight="1" x14ac:dyDescent="0.15">
      <c r="B51" s="1091"/>
      <c r="G51" s="1117"/>
      <c r="H51" s="1117"/>
      <c r="I51" s="1118"/>
      <c r="J51" s="1118"/>
      <c r="K51" s="1119"/>
      <c r="L51" s="1119"/>
      <c r="M51" s="1119"/>
      <c r="N51" s="1119"/>
      <c r="AM51" s="1109"/>
      <c r="AN51" s="1120" t="s">
        <v>544</v>
      </c>
      <c r="AO51" s="1120"/>
      <c r="AP51" s="1120"/>
      <c r="AQ51" s="1120"/>
      <c r="AR51" s="1120"/>
      <c r="AS51" s="1120"/>
      <c r="AT51" s="1120"/>
      <c r="AU51" s="1120"/>
      <c r="AV51" s="1120"/>
      <c r="AW51" s="1120"/>
      <c r="AX51" s="1120"/>
      <c r="AY51" s="1120"/>
      <c r="AZ51" s="1120"/>
      <c r="BA51" s="1120"/>
      <c r="BB51" s="1120" t="s">
        <v>545</v>
      </c>
      <c r="BC51" s="1120"/>
      <c r="BD51" s="1120"/>
      <c r="BE51" s="1120"/>
      <c r="BF51" s="1120"/>
      <c r="BG51" s="1120"/>
      <c r="BH51" s="1120"/>
      <c r="BI51" s="1120"/>
      <c r="BJ51" s="1120"/>
      <c r="BK51" s="1120"/>
      <c r="BL51" s="1120"/>
      <c r="BM51" s="1120"/>
      <c r="BN51" s="1120"/>
      <c r="BO51" s="1120"/>
      <c r="BP51" s="1121">
        <v>74</v>
      </c>
      <c r="BQ51" s="1121"/>
      <c r="BR51" s="1121"/>
      <c r="BS51" s="1121"/>
      <c r="BT51" s="1121"/>
      <c r="BU51" s="1121"/>
      <c r="BV51" s="1121"/>
      <c r="BW51" s="1121"/>
      <c r="BX51" s="1121">
        <v>69.8</v>
      </c>
      <c r="BY51" s="1121"/>
      <c r="BZ51" s="1121"/>
      <c r="CA51" s="1121"/>
      <c r="CB51" s="1121"/>
      <c r="CC51" s="1121"/>
      <c r="CD51" s="1121"/>
      <c r="CE51" s="1121"/>
      <c r="CF51" s="1121">
        <v>57.3</v>
      </c>
      <c r="CG51" s="1121"/>
      <c r="CH51" s="1121"/>
      <c r="CI51" s="1121"/>
      <c r="CJ51" s="1121"/>
      <c r="CK51" s="1121"/>
      <c r="CL51" s="1121"/>
      <c r="CM51" s="1121"/>
      <c r="CN51" s="1121">
        <v>47.1</v>
      </c>
      <c r="CO51" s="1121"/>
      <c r="CP51" s="1121"/>
      <c r="CQ51" s="1121"/>
      <c r="CR51" s="1121"/>
      <c r="CS51" s="1121"/>
      <c r="CT51" s="1121"/>
      <c r="CU51" s="1121"/>
      <c r="CV51" s="1121">
        <v>37</v>
      </c>
      <c r="CW51" s="1121"/>
      <c r="CX51" s="1121"/>
      <c r="CY51" s="1121"/>
      <c r="CZ51" s="1121"/>
      <c r="DA51" s="1121"/>
      <c r="DB51" s="1121"/>
      <c r="DC51" s="1121"/>
    </row>
    <row r="52" spans="1:109" x14ac:dyDescent="0.15">
      <c r="B52" s="1091"/>
      <c r="G52" s="1117"/>
      <c r="H52" s="1117"/>
      <c r="I52" s="1118"/>
      <c r="J52" s="1118"/>
      <c r="K52" s="1119"/>
      <c r="L52" s="1119"/>
      <c r="M52" s="1119"/>
      <c r="N52" s="1119"/>
      <c r="AM52" s="1109"/>
      <c r="AN52" s="1120"/>
      <c r="AO52" s="1120"/>
      <c r="AP52" s="1120"/>
      <c r="AQ52" s="1120"/>
      <c r="AR52" s="1120"/>
      <c r="AS52" s="1120"/>
      <c r="AT52" s="1120"/>
      <c r="AU52" s="1120"/>
      <c r="AV52" s="1120"/>
      <c r="AW52" s="1120"/>
      <c r="AX52" s="1120"/>
      <c r="AY52" s="1120"/>
      <c r="AZ52" s="1120"/>
      <c r="BA52" s="1120"/>
      <c r="BB52" s="1120"/>
      <c r="BC52" s="1120"/>
      <c r="BD52" s="1120"/>
      <c r="BE52" s="1120"/>
      <c r="BF52" s="1120"/>
      <c r="BG52" s="1120"/>
      <c r="BH52" s="1120"/>
      <c r="BI52" s="1120"/>
      <c r="BJ52" s="1120"/>
      <c r="BK52" s="1120"/>
      <c r="BL52" s="1120"/>
      <c r="BM52" s="1120"/>
      <c r="BN52" s="1120"/>
      <c r="BO52" s="1120"/>
      <c r="BP52" s="1121"/>
      <c r="BQ52" s="1121"/>
      <c r="BR52" s="1121"/>
      <c r="BS52" s="1121"/>
      <c r="BT52" s="1121"/>
      <c r="BU52" s="1121"/>
      <c r="BV52" s="1121"/>
      <c r="BW52" s="1121"/>
      <c r="BX52" s="1121"/>
      <c r="BY52" s="1121"/>
      <c r="BZ52" s="1121"/>
      <c r="CA52" s="1121"/>
      <c r="CB52" s="1121"/>
      <c r="CC52" s="1121"/>
      <c r="CD52" s="1121"/>
      <c r="CE52" s="1121"/>
      <c r="CF52" s="1121"/>
      <c r="CG52" s="1121"/>
      <c r="CH52" s="1121"/>
      <c r="CI52" s="1121"/>
      <c r="CJ52" s="1121"/>
      <c r="CK52" s="1121"/>
      <c r="CL52" s="1121"/>
      <c r="CM52" s="1121"/>
      <c r="CN52" s="1121"/>
      <c r="CO52" s="1121"/>
      <c r="CP52" s="1121"/>
      <c r="CQ52" s="1121"/>
      <c r="CR52" s="1121"/>
      <c r="CS52" s="1121"/>
      <c r="CT52" s="1121"/>
      <c r="CU52" s="1121"/>
      <c r="CV52" s="1121"/>
      <c r="CW52" s="1121"/>
      <c r="CX52" s="1121"/>
      <c r="CY52" s="1121"/>
      <c r="CZ52" s="1121"/>
      <c r="DA52" s="1121"/>
      <c r="DB52" s="1121"/>
      <c r="DC52" s="1121"/>
    </row>
    <row r="53" spans="1:109" x14ac:dyDescent="0.15">
      <c r="A53" s="1099"/>
      <c r="B53" s="1091"/>
      <c r="G53" s="1117"/>
      <c r="H53" s="1117"/>
      <c r="I53" s="1110"/>
      <c r="J53" s="1110"/>
      <c r="K53" s="1119"/>
      <c r="L53" s="1119"/>
      <c r="M53" s="1119"/>
      <c r="N53" s="1119"/>
      <c r="AM53" s="1109"/>
      <c r="AN53" s="1120"/>
      <c r="AO53" s="1120"/>
      <c r="AP53" s="1120"/>
      <c r="AQ53" s="1120"/>
      <c r="AR53" s="1120"/>
      <c r="AS53" s="1120"/>
      <c r="AT53" s="1120"/>
      <c r="AU53" s="1120"/>
      <c r="AV53" s="1120"/>
      <c r="AW53" s="1120"/>
      <c r="AX53" s="1120"/>
      <c r="AY53" s="1120"/>
      <c r="AZ53" s="1120"/>
      <c r="BA53" s="1120"/>
      <c r="BB53" s="1120" t="s">
        <v>546</v>
      </c>
      <c r="BC53" s="1120"/>
      <c r="BD53" s="1120"/>
      <c r="BE53" s="1120"/>
      <c r="BF53" s="1120"/>
      <c r="BG53" s="1120"/>
      <c r="BH53" s="1120"/>
      <c r="BI53" s="1120"/>
      <c r="BJ53" s="1120"/>
      <c r="BK53" s="1120"/>
      <c r="BL53" s="1120"/>
      <c r="BM53" s="1120"/>
      <c r="BN53" s="1120"/>
      <c r="BO53" s="1120"/>
      <c r="BP53" s="1121">
        <v>70.900000000000006</v>
      </c>
      <c r="BQ53" s="1121"/>
      <c r="BR53" s="1121"/>
      <c r="BS53" s="1121"/>
      <c r="BT53" s="1121"/>
      <c r="BU53" s="1121"/>
      <c r="BV53" s="1121"/>
      <c r="BW53" s="1121"/>
      <c r="BX53" s="1121">
        <v>72</v>
      </c>
      <c r="BY53" s="1121"/>
      <c r="BZ53" s="1121"/>
      <c r="CA53" s="1121"/>
      <c r="CB53" s="1121"/>
      <c r="CC53" s="1121"/>
      <c r="CD53" s="1121"/>
      <c r="CE53" s="1121"/>
      <c r="CF53" s="1121">
        <v>73.2</v>
      </c>
      <c r="CG53" s="1121"/>
      <c r="CH53" s="1121"/>
      <c r="CI53" s="1121"/>
      <c r="CJ53" s="1121"/>
      <c r="CK53" s="1121"/>
      <c r="CL53" s="1121"/>
      <c r="CM53" s="1121"/>
      <c r="CN53" s="1121">
        <v>74.5</v>
      </c>
      <c r="CO53" s="1121"/>
      <c r="CP53" s="1121"/>
      <c r="CQ53" s="1121"/>
      <c r="CR53" s="1121"/>
      <c r="CS53" s="1121"/>
      <c r="CT53" s="1121"/>
      <c r="CU53" s="1121"/>
      <c r="CV53" s="1121">
        <v>75.900000000000006</v>
      </c>
      <c r="CW53" s="1121"/>
      <c r="CX53" s="1121"/>
      <c r="CY53" s="1121"/>
      <c r="CZ53" s="1121"/>
      <c r="DA53" s="1121"/>
      <c r="DB53" s="1121"/>
      <c r="DC53" s="1121"/>
    </row>
    <row r="54" spans="1:109" x14ac:dyDescent="0.15">
      <c r="A54" s="1099"/>
      <c r="B54" s="1091"/>
      <c r="G54" s="1117"/>
      <c r="H54" s="1117"/>
      <c r="I54" s="1110"/>
      <c r="J54" s="1110"/>
      <c r="K54" s="1119"/>
      <c r="L54" s="1119"/>
      <c r="M54" s="1119"/>
      <c r="N54" s="1119"/>
      <c r="AM54" s="1109"/>
      <c r="AN54" s="1120"/>
      <c r="AO54" s="1120"/>
      <c r="AP54" s="1120"/>
      <c r="AQ54" s="1120"/>
      <c r="AR54" s="1120"/>
      <c r="AS54" s="1120"/>
      <c r="AT54" s="1120"/>
      <c r="AU54" s="1120"/>
      <c r="AV54" s="1120"/>
      <c r="AW54" s="1120"/>
      <c r="AX54" s="1120"/>
      <c r="AY54" s="1120"/>
      <c r="AZ54" s="1120"/>
      <c r="BA54" s="1120"/>
      <c r="BB54" s="1120"/>
      <c r="BC54" s="1120"/>
      <c r="BD54" s="1120"/>
      <c r="BE54" s="1120"/>
      <c r="BF54" s="1120"/>
      <c r="BG54" s="1120"/>
      <c r="BH54" s="1120"/>
      <c r="BI54" s="1120"/>
      <c r="BJ54" s="1120"/>
      <c r="BK54" s="1120"/>
      <c r="BL54" s="1120"/>
      <c r="BM54" s="1120"/>
      <c r="BN54" s="1120"/>
      <c r="BO54" s="1120"/>
      <c r="BP54" s="1121"/>
      <c r="BQ54" s="1121"/>
      <c r="BR54" s="1121"/>
      <c r="BS54" s="1121"/>
      <c r="BT54" s="1121"/>
      <c r="BU54" s="1121"/>
      <c r="BV54" s="1121"/>
      <c r="BW54" s="1121"/>
      <c r="BX54" s="1121"/>
      <c r="BY54" s="1121"/>
      <c r="BZ54" s="1121"/>
      <c r="CA54" s="1121"/>
      <c r="CB54" s="1121"/>
      <c r="CC54" s="1121"/>
      <c r="CD54" s="1121"/>
      <c r="CE54" s="1121"/>
      <c r="CF54" s="1121"/>
      <c r="CG54" s="1121"/>
      <c r="CH54" s="1121"/>
      <c r="CI54" s="1121"/>
      <c r="CJ54" s="1121"/>
      <c r="CK54" s="1121"/>
      <c r="CL54" s="1121"/>
      <c r="CM54" s="1121"/>
      <c r="CN54" s="1121"/>
      <c r="CO54" s="1121"/>
      <c r="CP54" s="1121"/>
      <c r="CQ54" s="1121"/>
      <c r="CR54" s="1121"/>
      <c r="CS54" s="1121"/>
      <c r="CT54" s="1121"/>
      <c r="CU54" s="1121"/>
      <c r="CV54" s="1121"/>
      <c r="CW54" s="1121"/>
      <c r="CX54" s="1121"/>
      <c r="CY54" s="1121"/>
      <c r="CZ54" s="1121"/>
      <c r="DA54" s="1121"/>
      <c r="DB54" s="1121"/>
      <c r="DC54" s="1121"/>
    </row>
    <row r="55" spans="1:109" x14ac:dyDescent="0.15">
      <c r="A55" s="1099"/>
      <c r="B55" s="1091"/>
      <c r="G55" s="1110"/>
      <c r="H55" s="1110"/>
      <c r="I55" s="1110"/>
      <c r="J55" s="1110"/>
      <c r="K55" s="1119"/>
      <c r="L55" s="1119"/>
      <c r="M55" s="1119"/>
      <c r="N55" s="1119"/>
      <c r="AN55" s="1116" t="s">
        <v>547</v>
      </c>
      <c r="AO55" s="1116"/>
      <c r="AP55" s="1116"/>
      <c r="AQ55" s="1116"/>
      <c r="AR55" s="1116"/>
      <c r="AS55" s="1116"/>
      <c r="AT55" s="1116"/>
      <c r="AU55" s="1116"/>
      <c r="AV55" s="1116"/>
      <c r="AW55" s="1116"/>
      <c r="AX55" s="1116"/>
      <c r="AY55" s="1116"/>
      <c r="AZ55" s="1116"/>
      <c r="BA55" s="1116"/>
      <c r="BB55" s="1120" t="s">
        <v>545</v>
      </c>
      <c r="BC55" s="1120"/>
      <c r="BD55" s="1120"/>
      <c r="BE55" s="1120"/>
      <c r="BF55" s="1120"/>
      <c r="BG55" s="1120"/>
      <c r="BH55" s="1120"/>
      <c r="BI55" s="1120"/>
      <c r="BJ55" s="1120"/>
      <c r="BK55" s="1120"/>
      <c r="BL55" s="1120"/>
      <c r="BM55" s="1120"/>
      <c r="BN55" s="1120"/>
      <c r="BO55" s="1120"/>
      <c r="BP55" s="1121">
        <v>35.4</v>
      </c>
      <c r="BQ55" s="1121"/>
      <c r="BR55" s="1121"/>
      <c r="BS55" s="1121"/>
      <c r="BT55" s="1121"/>
      <c r="BU55" s="1121"/>
      <c r="BV55" s="1121"/>
      <c r="BW55" s="1121"/>
      <c r="BX55" s="1121">
        <v>13.4</v>
      </c>
      <c r="BY55" s="1121"/>
      <c r="BZ55" s="1121"/>
      <c r="CA55" s="1121"/>
      <c r="CB55" s="1121"/>
      <c r="CC55" s="1121"/>
      <c r="CD55" s="1121"/>
      <c r="CE55" s="1121"/>
      <c r="CF55" s="1121">
        <v>0</v>
      </c>
      <c r="CG55" s="1121"/>
      <c r="CH55" s="1121"/>
      <c r="CI55" s="1121"/>
      <c r="CJ55" s="1121"/>
      <c r="CK55" s="1121"/>
      <c r="CL55" s="1121"/>
      <c r="CM55" s="1121"/>
      <c r="CN55" s="1121">
        <v>0</v>
      </c>
      <c r="CO55" s="1121"/>
      <c r="CP55" s="1121"/>
      <c r="CQ55" s="1121"/>
      <c r="CR55" s="1121"/>
      <c r="CS55" s="1121"/>
      <c r="CT55" s="1121"/>
      <c r="CU55" s="1121"/>
      <c r="CV55" s="1121">
        <v>0</v>
      </c>
      <c r="CW55" s="1121"/>
      <c r="CX55" s="1121"/>
      <c r="CY55" s="1121"/>
      <c r="CZ55" s="1121"/>
      <c r="DA55" s="1121"/>
      <c r="DB55" s="1121"/>
      <c r="DC55" s="1121"/>
    </row>
    <row r="56" spans="1:109" x14ac:dyDescent="0.15">
      <c r="A56" s="1099"/>
      <c r="B56" s="1091"/>
      <c r="G56" s="1110"/>
      <c r="H56" s="1110"/>
      <c r="I56" s="1110"/>
      <c r="J56" s="1110"/>
      <c r="K56" s="1119"/>
      <c r="L56" s="1119"/>
      <c r="M56" s="1119"/>
      <c r="N56" s="1119"/>
      <c r="AN56" s="1116"/>
      <c r="AO56" s="1116"/>
      <c r="AP56" s="1116"/>
      <c r="AQ56" s="1116"/>
      <c r="AR56" s="1116"/>
      <c r="AS56" s="1116"/>
      <c r="AT56" s="1116"/>
      <c r="AU56" s="1116"/>
      <c r="AV56" s="1116"/>
      <c r="AW56" s="1116"/>
      <c r="AX56" s="1116"/>
      <c r="AY56" s="1116"/>
      <c r="AZ56" s="1116"/>
      <c r="BA56" s="1116"/>
      <c r="BB56" s="1120"/>
      <c r="BC56" s="1120"/>
      <c r="BD56" s="1120"/>
      <c r="BE56" s="1120"/>
      <c r="BF56" s="1120"/>
      <c r="BG56" s="1120"/>
      <c r="BH56" s="1120"/>
      <c r="BI56" s="1120"/>
      <c r="BJ56" s="1120"/>
      <c r="BK56" s="1120"/>
      <c r="BL56" s="1120"/>
      <c r="BM56" s="1120"/>
      <c r="BN56" s="1120"/>
      <c r="BO56" s="1120"/>
      <c r="BP56" s="1121"/>
      <c r="BQ56" s="1121"/>
      <c r="BR56" s="1121"/>
      <c r="BS56" s="1121"/>
      <c r="BT56" s="1121"/>
      <c r="BU56" s="1121"/>
      <c r="BV56" s="1121"/>
      <c r="BW56" s="1121"/>
      <c r="BX56" s="1121"/>
      <c r="BY56" s="1121"/>
      <c r="BZ56" s="1121"/>
      <c r="CA56" s="1121"/>
      <c r="CB56" s="1121"/>
      <c r="CC56" s="1121"/>
      <c r="CD56" s="1121"/>
      <c r="CE56" s="1121"/>
      <c r="CF56" s="1121"/>
      <c r="CG56" s="1121"/>
      <c r="CH56" s="1121"/>
      <c r="CI56" s="1121"/>
      <c r="CJ56" s="1121"/>
      <c r="CK56" s="1121"/>
      <c r="CL56" s="1121"/>
      <c r="CM56" s="1121"/>
      <c r="CN56" s="1121"/>
      <c r="CO56" s="1121"/>
      <c r="CP56" s="1121"/>
      <c r="CQ56" s="1121"/>
      <c r="CR56" s="1121"/>
      <c r="CS56" s="1121"/>
      <c r="CT56" s="1121"/>
      <c r="CU56" s="1121"/>
      <c r="CV56" s="1121"/>
      <c r="CW56" s="1121"/>
      <c r="CX56" s="1121"/>
      <c r="CY56" s="1121"/>
      <c r="CZ56" s="1121"/>
      <c r="DA56" s="1121"/>
      <c r="DB56" s="1121"/>
      <c r="DC56" s="1121"/>
    </row>
    <row r="57" spans="1:109" s="1099" customFormat="1" x14ac:dyDescent="0.15">
      <c r="B57" s="1122"/>
      <c r="G57" s="1110"/>
      <c r="H57" s="1110"/>
      <c r="I57" s="1123"/>
      <c r="J57" s="1123"/>
      <c r="K57" s="1119"/>
      <c r="L57" s="1119"/>
      <c r="M57" s="1119"/>
      <c r="N57" s="1119"/>
      <c r="AM57" s="1085"/>
      <c r="AN57" s="1116"/>
      <c r="AO57" s="1116"/>
      <c r="AP57" s="1116"/>
      <c r="AQ57" s="1116"/>
      <c r="AR57" s="1116"/>
      <c r="AS57" s="1116"/>
      <c r="AT57" s="1116"/>
      <c r="AU57" s="1116"/>
      <c r="AV57" s="1116"/>
      <c r="AW57" s="1116"/>
      <c r="AX57" s="1116"/>
      <c r="AY57" s="1116"/>
      <c r="AZ57" s="1116"/>
      <c r="BA57" s="1116"/>
      <c r="BB57" s="1120" t="s">
        <v>546</v>
      </c>
      <c r="BC57" s="1120"/>
      <c r="BD57" s="1120"/>
      <c r="BE57" s="1120"/>
      <c r="BF57" s="1120"/>
      <c r="BG57" s="1120"/>
      <c r="BH57" s="1120"/>
      <c r="BI57" s="1120"/>
      <c r="BJ57" s="1120"/>
      <c r="BK57" s="1120"/>
      <c r="BL57" s="1120"/>
      <c r="BM57" s="1120"/>
      <c r="BN57" s="1120"/>
      <c r="BO57" s="1120"/>
      <c r="BP57" s="1121">
        <v>66</v>
      </c>
      <c r="BQ57" s="1121"/>
      <c r="BR57" s="1121"/>
      <c r="BS57" s="1121"/>
      <c r="BT57" s="1121"/>
      <c r="BU57" s="1121"/>
      <c r="BV57" s="1121"/>
      <c r="BW57" s="1121"/>
      <c r="BX57" s="1121">
        <v>65.099999999999994</v>
      </c>
      <c r="BY57" s="1121"/>
      <c r="BZ57" s="1121"/>
      <c r="CA57" s="1121"/>
      <c r="CB57" s="1121"/>
      <c r="CC57" s="1121"/>
      <c r="CD57" s="1121"/>
      <c r="CE57" s="1121"/>
      <c r="CF57" s="1121">
        <v>64.3</v>
      </c>
      <c r="CG57" s="1121"/>
      <c r="CH57" s="1121"/>
      <c r="CI57" s="1121"/>
      <c r="CJ57" s="1121"/>
      <c r="CK57" s="1121"/>
      <c r="CL57" s="1121"/>
      <c r="CM57" s="1121"/>
      <c r="CN57" s="1121">
        <v>65.7</v>
      </c>
      <c r="CO57" s="1121"/>
      <c r="CP57" s="1121"/>
      <c r="CQ57" s="1121"/>
      <c r="CR57" s="1121"/>
      <c r="CS57" s="1121"/>
      <c r="CT57" s="1121"/>
      <c r="CU57" s="1121"/>
      <c r="CV57" s="1121">
        <v>66.3</v>
      </c>
      <c r="CW57" s="1121"/>
      <c r="CX57" s="1121"/>
      <c r="CY57" s="1121"/>
      <c r="CZ57" s="1121"/>
      <c r="DA57" s="1121"/>
      <c r="DB57" s="1121"/>
      <c r="DC57" s="1121"/>
      <c r="DD57" s="1124"/>
      <c r="DE57" s="1122"/>
    </row>
    <row r="58" spans="1:109" s="1099" customFormat="1" x14ac:dyDescent="0.15">
      <c r="A58" s="1085"/>
      <c r="B58" s="1122"/>
      <c r="G58" s="1110"/>
      <c r="H58" s="1110"/>
      <c r="I58" s="1123"/>
      <c r="J58" s="1123"/>
      <c r="K58" s="1119"/>
      <c r="L58" s="1119"/>
      <c r="M58" s="1119"/>
      <c r="N58" s="1119"/>
      <c r="AM58" s="1085"/>
      <c r="AN58" s="1116"/>
      <c r="AO58" s="1116"/>
      <c r="AP58" s="1116"/>
      <c r="AQ58" s="1116"/>
      <c r="AR58" s="1116"/>
      <c r="AS58" s="1116"/>
      <c r="AT58" s="1116"/>
      <c r="AU58" s="1116"/>
      <c r="AV58" s="1116"/>
      <c r="AW58" s="1116"/>
      <c r="AX58" s="1116"/>
      <c r="AY58" s="1116"/>
      <c r="AZ58" s="1116"/>
      <c r="BA58" s="1116"/>
      <c r="BB58" s="1120"/>
      <c r="BC58" s="1120"/>
      <c r="BD58" s="1120"/>
      <c r="BE58" s="1120"/>
      <c r="BF58" s="1120"/>
      <c r="BG58" s="1120"/>
      <c r="BH58" s="1120"/>
      <c r="BI58" s="1120"/>
      <c r="BJ58" s="1120"/>
      <c r="BK58" s="1120"/>
      <c r="BL58" s="1120"/>
      <c r="BM58" s="1120"/>
      <c r="BN58" s="1120"/>
      <c r="BO58" s="1120"/>
      <c r="BP58" s="1121"/>
      <c r="BQ58" s="1121"/>
      <c r="BR58" s="1121"/>
      <c r="BS58" s="1121"/>
      <c r="BT58" s="1121"/>
      <c r="BU58" s="1121"/>
      <c r="BV58" s="1121"/>
      <c r="BW58" s="1121"/>
      <c r="BX58" s="1121"/>
      <c r="BY58" s="1121"/>
      <c r="BZ58" s="1121"/>
      <c r="CA58" s="1121"/>
      <c r="CB58" s="1121"/>
      <c r="CC58" s="1121"/>
      <c r="CD58" s="1121"/>
      <c r="CE58" s="1121"/>
      <c r="CF58" s="1121"/>
      <c r="CG58" s="1121"/>
      <c r="CH58" s="1121"/>
      <c r="CI58" s="1121"/>
      <c r="CJ58" s="1121"/>
      <c r="CK58" s="1121"/>
      <c r="CL58" s="1121"/>
      <c r="CM58" s="1121"/>
      <c r="CN58" s="1121"/>
      <c r="CO58" s="1121"/>
      <c r="CP58" s="1121"/>
      <c r="CQ58" s="1121"/>
      <c r="CR58" s="1121"/>
      <c r="CS58" s="1121"/>
      <c r="CT58" s="1121"/>
      <c r="CU58" s="1121"/>
      <c r="CV58" s="1121"/>
      <c r="CW58" s="1121"/>
      <c r="CX58" s="1121"/>
      <c r="CY58" s="1121"/>
      <c r="CZ58" s="1121"/>
      <c r="DA58" s="1121"/>
      <c r="DB58" s="1121"/>
      <c r="DC58" s="1121"/>
      <c r="DD58" s="1124"/>
      <c r="DE58" s="1122"/>
    </row>
    <row r="59" spans="1:109" s="1099" customFormat="1" x14ac:dyDescent="0.15">
      <c r="A59" s="1085"/>
      <c r="B59" s="1122"/>
      <c r="K59" s="1125"/>
      <c r="L59" s="1125"/>
      <c r="M59" s="1125"/>
      <c r="N59" s="1125"/>
      <c r="AQ59" s="1125"/>
      <c r="AR59" s="1125"/>
      <c r="AS59" s="1125"/>
      <c r="AT59" s="1125"/>
      <c r="BC59" s="1125"/>
      <c r="BD59" s="1125"/>
      <c r="BE59" s="1125"/>
      <c r="BF59" s="1125"/>
      <c r="BO59" s="1125"/>
      <c r="BP59" s="1125"/>
      <c r="BQ59" s="1125"/>
      <c r="BR59" s="1125"/>
      <c r="CA59" s="1125"/>
      <c r="CB59" s="1125"/>
      <c r="CC59" s="1125"/>
      <c r="CD59" s="1125"/>
      <c r="CM59" s="1125"/>
      <c r="CN59" s="1125"/>
      <c r="CO59" s="1125"/>
      <c r="CP59" s="1125"/>
      <c r="CY59" s="1125"/>
      <c r="CZ59" s="1125"/>
      <c r="DA59" s="1125"/>
      <c r="DB59" s="1125"/>
      <c r="DC59" s="1125"/>
      <c r="DD59" s="1124"/>
      <c r="DE59" s="1122"/>
    </row>
    <row r="60" spans="1:109" s="1099" customFormat="1" x14ac:dyDescent="0.15">
      <c r="A60" s="1085"/>
      <c r="B60" s="1122"/>
      <c r="K60" s="1125"/>
      <c r="L60" s="1125"/>
      <c r="M60" s="1125"/>
      <c r="N60" s="1125"/>
      <c r="AQ60" s="1125"/>
      <c r="AR60" s="1125"/>
      <c r="AS60" s="1125"/>
      <c r="AT60" s="1125"/>
      <c r="BC60" s="1125"/>
      <c r="BD60" s="1125"/>
      <c r="BE60" s="1125"/>
      <c r="BF60" s="1125"/>
      <c r="BO60" s="1125"/>
      <c r="BP60" s="1125"/>
      <c r="BQ60" s="1125"/>
      <c r="BR60" s="1125"/>
      <c r="CA60" s="1125"/>
      <c r="CB60" s="1125"/>
      <c r="CC60" s="1125"/>
      <c r="CD60" s="1125"/>
      <c r="CM60" s="1125"/>
      <c r="CN60" s="1125"/>
      <c r="CO60" s="1125"/>
      <c r="CP60" s="1125"/>
      <c r="CY60" s="1125"/>
      <c r="CZ60" s="1125"/>
      <c r="DA60" s="1125"/>
      <c r="DB60" s="1125"/>
      <c r="DC60" s="1125"/>
      <c r="DD60" s="1124"/>
      <c r="DE60" s="1122"/>
    </row>
    <row r="61" spans="1:109" s="1099" customFormat="1" x14ac:dyDescent="0.15">
      <c r="A61" s="1085"/>
      <c r="B61" s="1126"/>
      <c r="C61" s="1127"/>
      <c r="D61" s="1127"/>
      <c r="E61" s="1127"/>
      <c r="F61" s="1127"/>
      <c r="G61" s="1127"/>
      <c r="H61" s="1127"/>
      <c r="I61" s="1127"/>
      <c r="J61" s="1127"/>
      <c r="K61" s="1127"/>
      <c r="L61" s="1127"/>
      <c r="M61" s="1128"/>
      <c r="N61" s="1128"/>
      <c r="O61" s="1127"/>
      <c r="P61" s="1127"/>
      <c r="Q61" s="1127"/>
      <c r="R61" s="1127"/>
      <c r="S61" s="1127"/>
      <c r="T61" s="1127"/>
      <c r="U61" s="1127"/>
      <c r="V61" s="1127"/>
      <c r="W61" s="1127"/>
      <c r="X61" s="1127"/>
      <c r="Y61" s="1127"/>
      <c r="Z61" s="1127"/>
      <c r="AA61" s="1127"/>
      <c r="AB61" s="1127"/>
      <c r="AC61" s="1127"/>
      <c r="AD61" s="1127"/>
      <c r="AE61" s="1127"/>
      <c r="AF61" s="1127"/>
      <c r="AG61" s="1127"/>
      <c r="AH61" s="1127"/>
      <c r="AI61" s="1127"/>
      <c r="AJ61" s="1127"/>
      <c r="AK61" s="1127"/>
      <c r="AL61" s="1127"/>
      <c r="AM61" s="1127"/>
      <c r="AN61" s="1127"/>
      <c r="AO61" s="1127"/>
      <c r="AP61" s="1127"/>
      <c r="AQ61" s="1127"/>
      <c r="AR61" s="1127"/>
      <c r="AS61" s="1128"/>
      <c r="AT61" s="1128"/>
      <c r="AU61" s="1127"/>
      <c r="AV61" s="1127"/>
      <c r="AW61" s="1127"/>
      <c r="AX61" s="1127"/>
      <c r="AY61" s="1127"/>
      <c r="AZ61" s="1127"/>
      <c r="BA61" s="1127"/>
      <c r="BB61" s="1127"/>
      <c r="BC61" s="1127"/>
      <c r="BD61" s="1127"/>
      <c r="BE61" s="1128"/>
      <c r="BF61" s="1128"/>
      <c r="BG61" s="1127"/>
      <c r="BH61" s="1127"/>
      <c r="BI61" s="1127"/>
      <c r="BJ61" s="1127"/>
      <c r="BK61" s="1127"/>
      <c r="BL61" s="1127"/>
      <c r="BM61" s="1127"/>
      <c r="BN61" s="1127"/>
      <c r="BO61" s="1127"/>
      <c r="BP61" s="1127"/>
      <c r="BQ61" s="1128"/>
      <c r="BR61" s="1128"/>
      <c r="BS61" s="1127"/>
      <c r="BT61" s="1127"/>
      <c r="BU61" s="1127"/>
      <c r="BV61" s="1127"/>
      <c r="BW61" s="1127"/>
      <c r="BX61" s="1127"/>
      <c r="BY61" s="1127"/>
      <c r="BZ61" s="1127"/>
      <c r="CA61" s="1127"/>
      <c r="CB61" s="1127"/>
      <c r="CC61" s="1128"/>
      <c r="CD61" s="1128"/>
      <c r="CE61" s="1127"/>
      <c r="CF61" s="1127"/>
      <c r="CG61" s="1127"/>
      <c r="CH61" s="1127"/>
      <c r="CI61" s="1127"/>
      <c r="CJ61" s="1127"/>
      <c r="CK61" s="1127"/>
      <c r="CL61" s="1127"/>
      <c r="CM61" s="1127"/>
      <c r="CN61" s="1127"/>
      <c r="CO61" s="1128"/>
      <c r="CP61" s="1128"/>
      <c r="CQ61" s="1127"/>
      <c r="CR61" s="1127"/>
      <c r="CS61" s="1127"/>
      <c r="CT61" s="1127"/>
      <c r="CU61" s="1127"/>
      <c r="CV61" s="1127"/>
      <c r="CW61" s="1127"/>
      <c r="CX61" s="1127"/>
      <c r="CY61" s="1127"/>
      <c r="CZ61" s="1127"/>
      <c r="DA61" s="1128"/>
      <c r="DB61" s="1128"/>
      <c r="DC61" s="1128"/>
      <c r="DD61" s="1129"/>
      <c r="DE61" s="1122"/>
    </row>
    <row r="62" spans="1:109" x14ac:dyDescent="0.15">
      <c r="B62" s="1096"/>
      <c r="C62" s="1096"/>
      <c r="D62" s="1096"/>
      <c r="E62" s="1096"/>
      <c r="F62" s="1096"/>
      <c r="G62" s="1096"/>
      <c r="H62" s="1096"/>
      <c r="I62" s="1096"/>
      <c r="J62" s="1096"/>
      <c r="K62" s="1096"/>
      <c r="L62" s="1096"/>
      <c r="M62" s="1096"/>
      <c r="N62" s="1096"/>
      <c r="O62" s="1096"/>
      <c r="P62" s="1096"/>
      <c r="Q62" s="1096"/>
      <c r="R62" s="1096"/>
      <c r="S62" s="1096"/>
      <c r="T62" s="1096"/>
      <c r="U62" s="1096"/>
      <c r="V62" s="1096"/>
      <c r="W62" s="1096"/>
      <c r="X62" s="1096"/>
      <c r="Y62" s="1096"/>
      <c r="Z62" s="1096"/>
      <c r="AA62" s="1096"/>
      <c r="AB62" s="1096"/>
      <c r="AC62" s="1096"/>
      <c r="AD62" s="1096"/>
      <c r="AE62" s="1096"/>
      <c r="AF62" s="1096"/>
      <c r="AG62" s="1096"/>
      <c r="AH62" s="1096"/>
      <c r="AI62" s="1096"/>
      <c r="AJ62" s="1096"/>
      <c r="AK62" s="1096"/>
      <c r="AL62" s="1096"/>
      <c r="AM62" s="1096"/>
      <c r="AN62" s="1096"/>
      <c r="AO62" s="1096"/>
      <c r="AP62" s="1096"/>
      <c r="AQ62" s="1096"/>
      <c r="AR62" s="1096"/>
      <c r="AS62" s="1096"/>
      <c r="AT62" s="1096"/>
      <c r="AU62" s="1096"/>
      <c r="AV62" s="1096"/>
      <c r="AW62" s="1096"/>
      <c r="AX62" s="1096"/>
      <c r="AY62" s="1096"/>
      <c r="AZ62" s="1096"/>
      <c r="BA62" s="1096"/>
      <c r="BB62" s="1096"/>
      <c r="BC62" s="1096"/>
      <c r="BD62" s="1096"/>
      <c r="BE62" s="1096"/>
      <c r="BF62" s="1096"/>
      <c r="BG62" s="1096"/>
      <c r="BH62" s="1096"/>
      <c r="BI62" s="1096"/>
      <c r="BJ62" s="1096"/>
      <c r="BK62" s="1096"/>
      <c r="BL62" s="1096"/>
      <c r="BM62" s="1096"/>
      <c r="BN62" s="1096"/>
      <c r="BO62" s="1096"/>
      <c r="BP62" s="1096"/>
      <c r="BQ62" s="1096"/>
      <c r="BR62" s="1096"/>
      <c r="BS62" s="1096"/>
      <c r="BT62" s="1096"/>
      <c r="BU62" s="1096"/>
      <c r="BV62" s="1096"/>
      <c r="BW62" s="1096"/>
      <c r="BX62" s="1096"/>
      <c r="BY62" s="1096"/>
      <c r="BZ62" s="1096"/>
      <c r="CA62" s="1096"/>
      <c r="CB62" s="1096"/>
      <c r="CC62" s="1096"/>
      <c r="CD62" s="1096"/>
      <c r="CE62" s="1096"/>
      <c r="CF62" s="1096"/>
      <c r="CG62" s="1096"/>
      <c r="CH62" s="1096"/>
      <c r="CI62" s="1096"/>
      <c r="CJ62" s="1096"/>
      <c r="CK62" s="1096"/>
      <c r="CL62" s="1096"/>
      <c r="CM62" s="1096"/>
      <c r="CN62" s="1096"/>
      <c r="CO62" s="1096"/>
      <c r="CP62" s="1096"/>
      <c r="CQ62" s="1096"/>
      <c r="CR62" s="1096"/>
      <c r="CS62" s="1096"/>
      <c r="CT62" s="1096"/>
      <c r="CU62" s="1096"/>
      <c r="CV62" s="1096"/>
      <c r="CW62" s="1096"/>
      <c r="CX62" s="1096"/>
      <c r="CY62" s="1096"/>
      <c r="CZ62" s="1096"/>
      <c r="DA62" s="1096"/>
      <c r="DB62" s="1096"/>
      <c r="DC62" s="1096"/>
      <c r="DD62" s="1096"/>
      <c r="DE62" s="1085"/>
    </row>
    <row r="63" spans="1:109" ht="17.25" x14ac:dyDescent="0.15">
      <c r="B63" s="1130" t="s">
        <v>548</v>
      </c>
    </row>
    <row r="64" spans="1:109" x14ac:dyDescent="0.15">
      <c r="B64" s="1091"/>
      <c r="G64" s="1098"/>
      <c r="N64" s="1131"/>
      <c r="AM64" s="1098"/>
      <c r="AN64" s="1098" t="s">
        <v>541</v>
      </c>
      <c r="AP64" s="1099"/>
      <c r="AQ64" s="1099"/>
      <c r="AR64" s="1099"/>
      <c r="AY64" s="1098"/>
      <c r="BA64" s="1099"/>
      <c r="BB64" s="1099"/>
      <c r="BC64" s="1099"/>
      <c r="BK64" s="1098"/>
      <c r="BM64" s="1099"/>
      <c r="BN64" s="1099"/>
      <c r="BO64" s="1099"/>
      <c r="BW64" s="1098"/>
      <c r="BY64" s="1099"/>
      <c r="BZ64" s="1099"/>
      <c r="CA64" s="1099"/>
      <c r="CI64" s="1098"/>
      <c r="CK64" s="1099"/>
      <c r="CL64" s="1099"/>
      <c r="CM64" s="1099"/>
      <c r="CU64" s="1098"/>
      <c r="CW64" s="1099"/>
      <c r="CX64" s="1099"/>
      <c r="CY64" s="1099"/>
    </row>
    <row r="65" spans="2:107" x14ac:dyDescent="0.15">
      <c r="B65" s="1091"/>
      <c r="AN65" s="1100" t="s">
        <v>549</v>
      </c>
      <c r="AO65" s="1101"/>
      <c r="AP65" s="1101"/>
      <c r="AQ65" s="1101"/>
      <c r="AR65" s="1101"/>
      <c r="AS65" s="1101"/>
      <c r="AT65" s="1101"/>
      <c r="AU65" s="1101"/>
      <c r="AV65" s="1101"/>
      <c r="AW65" s="1101"/>
      <c r="AX65" s="1101"/>
      <c r="AY65" s="1101"/>
      <c r="AZ65" s="1101"/>
      <c r="BA65" s="1101"/>
      <c r="BB65" s="1101"/>
      <c r="BC65" s="1101"/>
      <c r="BD65" s="1101"/>
      <c r="BE65" s="1101"/>
      <c r="BF65" s="1101"/>
      <c r="BG65" s="1101"/>
      <c r="BH65" s="1101"/>
      <c r="BI65" s="1101"/>
      <c r="BJ65" s="1101"/>
      <c r="BK65" s="1101"/>
      <c r="BL65" s="1101"/>
      <c r="BM65" s="1101"/>
      <c r="BN65" s="1101"/>
      <c r="BO65" s="1101"/>
      <c r="BP65" s="1101"/>
      <c r="BQ65" s="1101"/>
      <c r="BR65" s="1101"/>
      <c r="BS65" s="1101"/>
      <c r="BT65" s="1101"/>
      <c r="BU65" s="1101"/>
      <c r="BV65" s="1101"/>
      <c r="BW65" s="1101"/>
      <c r="BX65" s="1101"/>
      <c r="BY65" s="1101"/>
      <c r="BZ65" s="1101"/>
      <c r="CA65" s="1101"/>
      <c r="CB65" s="1101"/>
      <c r="CC65" s="1101"/>
      <c r="CD65" s="1101"/>
      <c r="CE65" s="1101"/>
      <c r="CF65" s="1101"/>
      <c r="CG65" s="1101"/>
      <c r="CH65" s="1101"/>
      <c r="CI65" s="1101"/>
      <c r="CJ65" s="1101"/>
      <c r="CK65" s="1101"/>
      <c r="CL65" s="1101"/>
      <c r="CM65" s="1101"/>
      <c r="CN65" s="1101"/>
      <c r="CO65" s="1101"/>
      <c r="CP65" s="1101"/>
      <c r="CQ65" s="1101"/>
      <c r="CR65" s="1101"/>
      <c r="CS65" s="1101"/>
      <c r="CT65" s="1101"/>
      <c r="CU65" s="1101"/>
      <c r="CV65" s="1101"/>
      <c r="CW65" s="1101"/>
      <c r="CX65" s="1101"/>
      <c r="CY65" s="1101"/>
      <c r="CZ65" s="1101"/>
      <c r="DA65" s="1101"/>
      <c r="DB65" s="1101"/>
      <c r="DC65" s="1102"/>
    </row>
    <row r="66" spans="2:107" x14ac:dyDescent="0.15">
      <c r="B66" s="1091"/>
      <c r="AN66" s="1103"/>
      <c r="AO66" s="1104"/>
      <c r="AP66" s="1104"/>
      <c r="AQ66" s="1104"/>
      <c r="AR66" s="1104"/>
      <c r="AS66" s="1104"/>
      <c r="AT66" s="1104"/>
      <c r="AU66" s="1104"/>
      <c r="AV66" s="1104"/>
      <c r="AW66" s="1104"/>
      <c r="AX66" s="1104"/>
      <c r="AY66" s="1104"/>
      <c r="AZ66" s="1104"/>
      <c r="BA66" s="1104"/>
      <c r="BB66" s="1104"/>
      <c r="BC66" s="1104"/>
      <c r="BD66" s="1104"/>
      <c r="BE66" s="1104"/>
      <c r="BF66" s="1104"/>
      <c r="BG66" s="1104"/>
      <c r="BH66" s="1104"/>
      <c r="BI66" s="1104"/>
      <c r="BJ66" s="1104"/>
      <c r="BK66" s="1104"/>
      <c r="BL66" s="1104"/>
      <c r="BM66" s="1104"/>
      <c r="BN66" s="1104"/>
      <c r="BO66" s="1104"/>
      <c r="BP66" s="1104"/>
      <c r="BQ66" s="1104"/>
      <c r="BR66" s="1104"/>
      <c r="BS66" s="1104"/>
      <c r="BT66" s="1104"/>
      <c r="BU66" s="1104"/>
      <c r="BV66" s="1104"/>
      <c r="BW66" s="1104"/>
      <c r="BX66" s="1104"/>
      <c r="BY66" s="1104"/>
      <c r="BZ66" s="1104"/>
      <c r="CA66" s="1104"/>
      <c r="CB66" s="1104"/>
      <c r="CC66" s="1104"/>
      <c r="CD66" s="1104"/>
      <c r="CE66" s="1104"/>
      <c r="CF66" s="1104"/>
      <c r="CG66" s="1104"/>
      <c r="CH66" s="1104"/>
      <c r="CI66" s="1104"/>
      <c r="CJ66" s="1104"/>
      <c r="CK66" s="1104"/>
      <c r="CL66" s="1104"/>
      <c r="CM66" s="1104"/>
      <c r="CN66" s="1104"/>
      <c r="CO66" s="1104"/>
      <c r="CP66" s="1104"/>
      <c r="CQ66" s="1104"/>
      <c r="CR66" s="1104"/>
      <c r="CS66" s="1104"/>
      <c r="CT66" s="1104"/>
      <c r="CU66" s="1104"/>
      <c r="CV66" s="1104"/>
      <c r="CW66" s="1104"/>
      <c r="CX66" s="1104"/>
      <c r="CY66" s="1104"/>
      <c r="CZ66" s="1104"/>
      <c r="DA66" s="1104"/>
      <c r="DB66" s="1104"/>
      <c r="DC66" s="1105"/>
    </row>
    <row r="67" spans="2:107" x14ac:dyDescent="0.15">
      <c r="B67" s="1091"/>
      <c r="AN67" s="1103"/>
      <c r="AO67" s="1104"/>
      <c r="AP67" s="1104"/>
      <c r="AQ67" s="1104"/>
      <c r="AR67" s="1104"/>
      <c r="AS67" s="1104"/>
      <c r="AT67" s="1104"/>
      <c r="AU67" s="1104"/>
      <c r="AV67" s="1104"/>
      <c r="AW67" s="1104"/>
      <c r="AX67" s="1104"/>
      <c r="AY67" s="1104"/>
      <c r="AZ67" s="1104"/>
      <c r="BA67" s="1104"/>
      <c r="BB67" s="1104"/>
      <c r="BC67" s="1104"/>
      <c r="BD67" s="1104"/>
      <c r="BE67" s="1104"/>
      <c r="BF67" s="1104"/>
      <c r="BG67" s="1104"/>
      <c r="BH67" s="1104"/>
      <c r="BI67" s="1104"/>
      <c r="BJ67" s="1104"/>
      <c r="BK67" s="1104"/>
      <c r="BL67" s="1104"/>
      <c r="BM67" s="1104"/>
      <c r="BN67" s="1104"/>
      <c r="BO67" s="1104"/>
      <c r="BP67" s="1104"/>
      <c r="BQ67" s="1104"/>
      <c r="BR67" s="1104"/>
      <c r="BS67" s="1104"/>
      <c r="BT67" s="1104"/>
      <c r="BU67" s="1104"/>
      <c r="BV67" s="1104"/>
      <c r="BW67" s="1104"/>
      <c r="BX67" s="1104"/>
      <c r="BY67" s="1104"/>
      <c r="BZ67" s="1104"/>
      <c r="CA67" s="1104"/>
      <c r="CB67" s="1104"/>
      <c r="CC67" s="1104"/>
      <c r="CD67" s="1104"/>
      <c r="CE67" s="1104"/>
      <c r="CF67" s="1104"/>
      <c r="CG67" s="1104"/>
      <c r="CH67" s="1104"/>
      <c r="CI67" s="1104"/>
      <c r="CJ67" s="1104"/>
      <c r="CK67" s="1104"/>
      <c r="CL67" s="1104"/>
      <c r="CM67" s="1104"/>
      <c r="CN67" s="1104"/>
      <c r="CO67" s="1104"/>
      <c r="CP67" s="1104"/>
      <c r="CQ67" s="1104"/>
      <c r="CR67" s="1104"/>
      <c r="CS67" s="1104"/>
      <c r="CT67" s="1104"/>
      <c r="CU67" s="1104"/>
      <c r="CV67" s="1104"/>
      <c r="CW67" s="1104"/>
      <c r="CX67" s="1104"/>
      <c r="CY67" s="1104"/>
      <c r="CZ67" s="1104"/>
      <c r="DA67" s="1104"/>
      <c r="DB67" s="1104"/>
      <c r="DC67" s="1105"/>
    </row>
    <row r="68" spans="2:107" x14ac:dyDescent="0.15">
      <c r="B68" s="1091"/>
      <c r="AN68" s="1103"/>
      <c r="AO68" s="1104"/>
      <c r="AP68" s="1104"/>
      <c r="AQ68" s="1104"/>
      <c r="AR68" s="1104"/>
      <c r="AS68" s="1104"/>
      <c r="AT68" s="1104"/>
      <c r="AU68" s="1104"/>
      <c r="AV68" s="1104"/>
      <c r="AW68" s="1104"/>
      <c r="AX68" s="1104"/>
      <c r="AY68" s="1104"/>
      <c r="AZ68" s="1104"/>
      <c r="BA68" s="1104"/>
      <c r="BB68" s="1104"/>
      <c r="BC68" s="1104"/>
      <c r="BD68" s="1104"/>
      <c r="BE68" s="1104"/>
      <c r="BF68" s="1104"/>
      <c r="BG68" s="1104"/>
      <c r="BH68" s="1104"/>
      <c r="BI68" s="1104"/>
      <c r="BJ68" s="1104"/>
      <c r="BK68" s="1104"/>
      <c r="BL68" s="1104"/>
      <c r="BM68" s="1104"/>
      <c r="BN68" s="1104"/>
      <c r="BO68" s="1104"/>
      <c r="BP68" s="1104"/>
      <c r="BQ68" s="1104"/>
      <c r="BR68" s="1104"/>
      <c r="BS68" s="1104"/>
      <c r="BT68" s="1104"/>
      <c r="BU68" s="1104"/>
      <c r="BV68" s="1104"/>
      <c r="BW68" s="1104"/>
      <c r="BX68" s="1104"/>
      <c r="BY68" s="1104"/>
      <c r="BZ68" s="1104"/>
      <c r="CA68" s="1104"/>
      <c r="CB68" s="1104"/>
      <c r="CC68" s="1104"/>
      <c r="CD68" s="1104"/>
      <c r="CE68" s="1104"/>
      <c r="CF68" s="1104"/>
      <c r="CG68" s="1104"/>
      <c r="CH68" s="1104"/>
      <c r="CI68" s="1104"/>
      <c r="CJ68" s="1104"/>
      <c r="CK68" s="1104"/>
      <c r="CL68" s="1104"/>
      <c r="CM68" s="1104"/>
      <c r="CN68" s="1104"/>
      <c r="CO68" s="1104"/>
      <c r="CP68" s="1104"/>
      <c r="CQ68" s="1104"/>
      <c r="CR68" s="1104"/>
      <c r="CS68" s="1104"/>
      <c r="CT68" s="1104"/>
      <c r="CU68" s="1104"/>
      <c r="CV68" s="1104"/>
      <c r="CW68" s="1104"/>
      <c r="CX68" s="1104"/>
      <c r="CY68" s="1104"/>
      <c r="CZ68" s="1104"/>
      <c r="DA68" s="1104"/>
      <c r="DB68" s="1104"/>
      <c r="DC68" s="1105"/>
    </row>
    <row r="69" spans="2:107" x14ac:dyDescent="0.15">
      <c r="B69" s="1091"/>
      <c r="AN69" s="1106"/>
      <c r="AO69" s="1107"/>
      <c r="AP69" s="1107"/>
      <c r="AQ69" s="1107"/>
      <c r="AR69" s="1107"/>
      <c r="AS69" s="1107"/>
      <c r="AT69" s="1107"/>
      <c r="AU69" s="1107"/>
      <c r="AV69" s="1107"/>
      <c r="AW69" s="1107"/>
      <c r="AX69" s="1107"/>
      <c r="AY69" s="1107"/>
      <c r="AZ69" s="1107"/>
      <c r="BA69" s="1107"/>
      <c r="BB69" s="1107"/>
      <c r="BC69" s="1107"/>
      <c r="BD69" s="1107"/>
      <c r="BE69" s="1107"/>
      <c r="BF69" s="1107"/>
      <c r="BG69" s="1107"/>
      <c r="BH69" s="1107"/>
      <c r="BI69" s="1107"/>
      <c r="BJ69" s="1107"/>
      <c r="BK69" s="1107"/>
      <c r="BL69" s="1107"/>
      <c r="BM69" s="1107"/>
      <c r="BN69" s="1107"/>
      <c r="BO69" s="1107"/>
      <c r="BP69" s="1107"/>
      <c r="BQ69" s="1107"/>
      <c r="BR69" s="1107"/>
      <c r="BS69" s="1107"/>
      <c r="BT69" s="1107"/>
      <c r="BU69" s="1107"/>
      <c r="BV69" s="1107"/>
      <c r="BW69" s="1107"/>
      <c r="BX69" s="1107"/>
      <c r="BY69" s="1107"/>
      <c r="BZ69" s="1107"/>
      <c r="CA69" s="1107"/>
      <c r="CB69" s="1107"/>
      <c r="CC69" s="1107"/>
      <c r="CD69" s="1107"/>
      <c r="CE69" s="1107"/>
      <c r="CF69" s="1107"/>
      <c r="CG69" s="1107"/>
      <c r="CH69" s="1107"/>
      <c r="CI69" s="1107"/>
      <c r="CJ69" s="1107"/>
      <c r="CK69" s="1107"/>
      <c r="CL69" s="1107"/>
      <c r="CM69" s="1107"/>
      <c r="CN69" s="1107"/>
      <c r="CO69" s="1107"/>
      <c r="CP69" s="1107"/>
      <c r="CQ69" s="1107"/>
      <c r="CR69" s="1107"/>
      <c r="CS69" s="1107"/>
      <c r="CT69" s="1107"/>
      <c r="CU69" s="1107"/>
      <c r="CV69" s="1107"/>
      <c r="CW69" s="1107"/>
      <c r="CX69" s="1107"/>
      <c r="CY69" s="1107"/>
      <c r="CZ69" s="1107"/>
      <c r="DA69" s="1107"/>
      <c r="DB69" s="1107"/>
      <c r="DC69" s="1108"/>
    </row>
    <row r="70" spans="2:107" x14ac:dyDescent="0.15">
      <c r="B70" s="1091"/>
      <c r="H70" s="1132"/>
      <c r="I70" s="1132"/>
      <c r="J70" s="1133"/>
      <c r="K70" s="1133"/>
      <c r="L70" s="1134"/>
      <c r="M70" s="1133"/>
      <c r="N70" s="1134"/>
      <c r="AN70" s="1109"/>
      <c r="AO70" s="1109"/>
      <c r="AP70" s="1109"/>
      <c r="AZ70" s="1109"/>
      <c r="BA70" s="1109"/>
      <c r="BB70" s="1109"/>
      <c r="BL70" s="1109"/>
      <c r="BM70" s="1109"/>
      <c r="BN70" s="1109"/>
      <c r="BX70" s="1109"/>
      <c r="BY70" s="1109"/>
      <c r="BZ70" s="1109"/>
      <c r="CJ70" s="1109"/>
      <c r="CK70" s="1109"/>
      <c r="CL70" s="1109"/>
      <c r="CV70" s="1109"/>
      <c r="CW70" s="1109"/>
      <c r="CX70" s="1109"/>
    </row>
    <row r="71" spans="2:107" x14ac:dyDescent="0.15">
      <c r="B71" s="1091"/>
      <c r="G71" s="1135"/>
      <c r="I71" s="1136"/>
      <c r="J71" s="1133"/>
      <c r="K71" s="1133"/>
      <c r="L71" s="1134"/>
      <c r="M71" s="1133"/>
      <c r="N71" s="1134"/>
      <c r="AM71" s="1135"/>
      <c r="AN71" s="1085" t="s">
        <v>543</v>
      </c>
    </row>
    <row r="72" spans="2:107" x14ac:dyDescent="0.15">
      <c r="B72" s="1091"/>
      <c r="G72" s="1110"/>
      <c r="H72" s="1110"/>
      <c r="I72" s="1110"/>
      <c r="J72" s="1110"/>
      <c r="K72" s="1111"/>
      <c r="L72" s="1111"/>
      <c r="M72" s="1112"/>
      <c r="N72" s="1112"/>
      <c r="AN72" s="1113"/>
      <c r="AO72" s="1114"/>
      <c r="AP72" s="1114"/>
      <c r="AQ72" s="1114"/>
      <c r="AR72" s="1114"/>
      <c r="AS72" s="1114"/>
      <c r="AT72" s="1114"/>
      <c r="AU72" s="1114"/>
      <c r="AV72" s="1114"/>
      <c r="AW72" s="1114"/>
      <c r="AX72" s="1114"/>
      <c r="AY72" s="1114"/>
      <c r="AZ72" s="1114"/>
      <c r="BA72" s="1114"/>
      <c r="BB72" s="1114"/>
      <c r="BC72" s="1114"/>
      <c r="BD72" s="1114"/>
      <c r="BE72" s="1114"/>
      <c r="BF72" s="1114"/>
      <c r="BG72" s="1114"/>
      <c r="BH72" s="1114"/>
      <c r="BI72" s="1114"/>
      <c r="BJ72" s="1114"/>
      <c r="BK72" s="1114"/>
      <c r="BL72" s="1114"/>
      <c r="BM72" s="1114"/>
      <c r="BN72" s="1114"/>
      <c r="BO72" s="1115"/>
      <c r="BP72" s="1116" t="s">
        <v>524</v>
      </c>
      <c r="BQ72" s="1116"/>
      <c r="BR72" s="1116"/>
      <c r="BS72" s="1116"/>
      <c r="BT72" s="1116"/>
      <c r="BU72" s="1116"/>
      <c r="BV72" s="1116"/>
      <c r="BW72" s="1116"/>
      <c r="BX72" s="1116" t="s">
        <v>525</v>
      </c>
      <c r="BY72" s="1116"/>
      <c r="BZ72" s="1116"/>
      <c r="CA72" s="1116"/>
      <c r="CB72" s="1116"/>
      <c r="CC72" s="1116"/>
      <c r="CD72" s="1116"/>
      <c r="CE72" s="1116"/>
      <c r="CF72" s="1116" t="s">
        <v>526</v>
      </c>
      <c r="CG72" s="1116"/>
      <c r="CH72" s="1116"/>
      <c r="CI72" s="1116"/>
      <c r="CJ72" s="1116"/>
      <c r="CK72" s="1116"/>
      <c r="CL72" s="1116"/>
      <c r="CM72" s="1116"/>
      <c r="CN72" s="1116" t="s">
        <v>527</v>
      </c>
      <c r="CO72" s="1116"/>
      <c r="CP72" s="1116"/>
      <c r="CQ72" s="1116"/>
      <c r="CR72" s="1116"/>
      <c r="CS72" s="1116"/>
      <c r="CT72" s="1116"/>
      <c r="CU72" s="1116"/>
      <c r="CV72" s="1116" t="s">
        <v>249</v>
      </c>
      <c r="CW72" s="1116"/>
      <c r="CX72" s="1116"/>
      <c r="CY72" s="1116"/>
      <c r="CZ72" s="1116"/>
      <c r="DA72" s="1116"/>
      <c r="DB72" s="1116"/>
      <c r="DC72" s="1116"/>
    </row>
    <row r="73" spans="2:107" x14ac:dyDescent="0.15">
      <c r="B73" s="1091"/>
      <c r="G73" s="1117"/>
      <c r="H73" s="1117"/>
      <c r="I73" s="1117"/>
      <c r="J73" s="1117"/>
      <c r="K73" s="1137"/>
      <c r="L73" s="1137"/>
      <c r="M73" s="1137"/>
      <c r="N73" s="1137"/>
      <c r="AM73" s="1109"/>
      <c r="AN73" s="1120" t="s">
        <v>544</v>
      </c>
      <c r="AO73" s="1120"/>
      <c r="AP73" s="1120"/>
      <c r="AQ73" s="1120"/>
      <c r="AR73" s="1120"/>
      <c r="AS73" s="1120"/>
      <c r="AT73" s="1120"/>
      <c r="AU73" s="1120"/>
      <c r="AV73" s="1120"/>
      <c r="AW73" s="1120"/>
      <c r="AX73" s="1120"/>
      <c r="AY73" s="1120"/>
      <c r="AZ73" s="1120"/>
      <c r="BA73" s="1120"/>
      <c r="BB73" s="1120" t="s">
        <v>545</v>
      </c>
      <c r="BC73" s="1120"/>
      <c r="BD73" s="1120"/>
      <c r="BE73" s="1120"/>
      <c r="BF73" s="1120"/>
      <c r="BG73" s="1120"/>
      <c r="BH73" s="1120"/>
      <c r="BI73" s="1120"/>
      <c r="BJ73" s="1120"/>
      <c r="BK73" s="1120"/>
      <c r="BL73" s="1120"/>
      <c r="BM73" s="1120"/>
      <c r="BN73" s="1120"/>
      <c r="BO73" s="1120"/>
      <c r="BP73" s="1121">
        <v>74</v>
      </c>
      <c r="BQ73" s="1121"/>
      <c r="BR73" s="1121"/>
      <c r="BS73" s="1121"/>
      <c r="BT73" s="1121"/>
      <c r="BU73" s="1121"/>
      <c r="BV73" s="1121"/>
      <c r="BW73" s="1121"/>
      <c r="BX73" s="1121">
        <v>69.8</v>
      </c>
      <c r="BY73" s="1121"/>
      <c r="BZ73" s="1121"/>
      <c r="CA73" s="1121"/>
      <c r="CB73" s="1121"/>
      <c r="CC73" s="1121"/>
      <c r="CD73" s="1121"/>
      <c r="CE73" s="1121"/>
      <c r="CF73" s="1121">
        <v>57.3</v>
      </c>
      <c r="CG73" s="1121"/>
      <c r="CH73" s="1121"/>
      <c r="CI73" s="1121"/>
      <c r="CJ73" s="1121"/>
      <c r="CK73" s="1121"/>
      <c r="CL73" s="1121"/>
      <c r="CM73" s="1121"/>
      <c r="CN73" s="1121">
        <v>47.1</v>
      </c>
      <c r="CO73" s="1121"/>
      <c r="CP73" s="1121"/>
      <c r="CQ73" s="1121"/>
      <c r="CR73" s="1121"/>
      <c r="CS73" s="1121"/>
      <c r="CT73" s="1121"/>
      <c r="CU73" s="1121"/>
      <c r="CV73" s="1121">
        <v>37</v>
      </c>
      <c r="CW73" s="1121"/>
      <c r="CX73" s="1121"/>
      <c r="CY73" s="1121"/>
      <c r="CZ73" s="1121"/>
      <c r="DA73" s="1121"/>
      <c r="DB73" s="1121"/>
      <c r="DC73" s="1121"/>
    </row>
    <row r="74" spans="2:107" x14ac:dyDescent="0.15">
      <c r="B74" s="1091"/>
      <c r="G74" s="1117"/>
      <c r="H74" s="1117"/>
      <c r="I74" s="1117"/>
      <c r="J74" s="1117"/>
      <c r="K74" s="1137"/>
      <c r="L74" s="1137"/>
      <c r="M74" s="1137"/>
      <c r="N74" s="1137"/>
      <c r="AM74" s="1109"/>
      <c r="AN74" s="1120"/>
      <c r="AO74" s="1120"/>
      <c r="AP74" s="1120"/>
      <c r="AQ74" s="1120"/>
      <c r="AR74" s="1120"/>
      <c r="AS74" s="1120"/>
      <c r="AT74" s="1120"/>
      <c r="AU74" s="1120"/>
      <c r="AV74" s="1120"/>
      <c r="AW74" s="1120"/>
      <c r="AX74" s="1120"/>
      <c r="AY74" s="1120"/>
      <c r="AZ74" s="1120"/>
      <c r="BA74" s="1120"/>
      <c r="BB74" s="1120"/>
      <c r="BC74" s="1120"/>
      <c r="BD74" s="1120"/>
      <c r="BE74" s="1120"/>
      <c r="BF74" s="1120"/>
      <c r="BG74" s="1120"/>
      <c r="BH74" s="1120"/>
      <c r="BI74" s="1120"/>
      <c r="BJ74" s="1120"/>
      <c r="BK74" s="1120"/>
      <c r="BL74" s="1120"/>
      <c r="BM74" s="1120"/>
      <c r="BN74" s="1120"/>
      <c r="BO74" s="1120"/>
      <c r="BP74" s="1121"/>
      <c r="BQ74" s="1121"/>
      <c r="BR74" s="1121"/>
      <c r="BS74" s="1121"/>
      <c r="BT74" s="1121"/>
      <c r="BU74" s="1121"/>
      <c r="BV74" s="1121"/>
      <c r="BW74" s="1121"/>
      <c r="BX74" s="1121"/>
      <c r="BY74" s="1121"/>
      <c r="BZ74" s="1121"/>
      <c r="CA74" s="1121"/>
      <c r="CB74" s="1121"/>
      <c r="CC74" s="1121"/>
      <c r="CD74" s="1121"/>
      <c r="CE74" s="1121"/>
      <c r="CF74" s="1121"/>
      <c r="CG74" s="1121"/>
      <c r="CH74" s="1121"/>
      <c r="CI74" s="1121"/>
      <c r="CJ74" s="1121"/>
      <c r="CK74" s="1121"/>
      <c r="CL74" s="1121"/>
      <c r="CM74" s="1121"/>
      <c r="CN74" s="1121"/>
      <c r="CO74" s="1121"/>
      <c r="CP74" s="1121"/>
      <c r="CQ74" s="1121"/>
      <c r="CR74" s="1121"/>
      <c r="CS74" s="1121"/>
      <c r="CT74" s="1121"/>
      <c r="CU74" s="1121"/>
      <c r="CV74" s="1121"/>
      <c r="CW74" s="1121"/>
      <c r="CX74" s="1121"/>
      <c r="CY74" s="1121"/>
      <c r="CZ74" s="1121"/>
      <c r="DA74" s="1121"/>
      <c r="DB74" s="1121"/>
      <c r="DC74" s="1121"/>
    </row>
    <row r="75" spans="2:107" x14ac:dyDescent="0.15">
      <c r="B75" s="1091"/>
      <c r="G75" s="1117"/>
      <c r="H75" s="1117"/>
      <c r="I75" s="1110"/>
      <c r="J75" s="1110"/>
      <c r="K75" s="1119"/>
      <c r="L75" s="1119"/>
      <c r="M75" s="1119"/>
      <c r="N75" s="1119"/>
      <c r="AM75" s="1109"/>
      <c r="AN75" s="1120"/>
      <c r="AO75" s="1120"/>
      <c r="AP75" s="1120"/>
      <c r="AQ75" s="1120"/>
      <c r="AR75" s="1120"/>
      <c r="AS75" s="1120"/>
      <c r="AT75" s="1120"/>
      <c r="AU75" s="1120"/>
      <c r="AV75" s="1120"/>
      <c r="AW75" s="1120"/>
      <c r="AX75" s="1120"/>
      <c r="AY75" s="1120"/>
      <c r="AZ75" s="1120"/>
      <c r="BA75" s="1120"/>
      <c r="BB75" s="1120" t="s">
        <v>550</v>
      </c>
      <c r="BC75" s="1120"/>
      <c r="BD75" s="1120"/>
      <c r="BE75" s="1120"/>
      <c r="BF75" s="1120"/>
      <c r="BG75" s="1120"/>
      <c r="BH75" s="1120"/>
      <c r="BI75" s="1120"/>
      <c r="BJ75" s="1120"/>
      <c r="BK75" s="1120"/>
      <c r="BL75" s="1120"/>
      <c r="BM75" s="1120"/>
      <c r="BN75" s="1120"/>
      <c r="BO75" s="1120"/>
      <c r="BP75" s="1121">
        <v>14.6</v>
      </c>
      <c r="BQ75" s="1121"/>
      <c r="BR75" s="1121"/>
      <c r="BS75" s="1121"/>
      <c r="BT75" s="1121"/>
      <c r="BU75" s="1121"/>
      <c r="BV75" s="1121"/>
      <c r="BW75" s="1121"/>
      <c r="BX75" s="1121">
        <v>14.4</v>
      </c>
      <c r="BY75" s="1121"/>
      <c r="BZ75" s="1121"/>
      <c r="CA75" s="1121"/>
      <c r="CB75" s="1121"/>
      <c r="CC75" s="1121"/>
      <c r="CD75" s="1121"/>
      <c r="CE75" s="1121"/>
      <c r="CF75" s="1121">
        <v>13.7</v>
      </c>
      <c r="CG75" s="1121"/>
      <c r="CH75" s="1121"/>
      <c r="CI75" s="1121"/>
      <c r="CJ75" s="1121"/>
      <c r="CK75" s="1121"/>
      <c r="CL75" s="1121"/>
      <c r="CM75" s="1121"/>
      <c r="CN75" s="1121">
        <v>12.9</v>
      </c>
      <c r="CO75" s="1121"/>
      <c r="CP75" s="1121"/>
      <c r="CQ75" s="1121"/>
      <c r="CR75" s="1121"/>
      <c r="CS75" s="1121"/>
      <c r="CT75" s="1121"/>
      <c r="CU75" s="1121"/>
      <c r="CV75" s="1121">
        <v>12.2</v>
      </c>
      <c r="CW75" s="1121"/>
      <c r="CX75" s="1121"/>
      <c r="CY75" s="1121"/>
      <c r="CZ75" s="1121"/>
      <c r="DA75" s="1121"/>
      <c r="DB75" s="1121"/>
      <c r="DC75" s="1121"/>
    </row>
    <row r="76" spans="2:107" x14ac:dyDescent="0.15">
      <c r="B76" s="1091"/>
      <c r="G76" s="1117"/>
      <c r="H76" s="1117"/>
      <c r="I76" s="1110"/>
      <c r="J76" s="1110"/>
      <c r="K76" s="1119"/>
      <c r="L76" s="1119"/>
      <c r="M76" s="1119"/>
      <c r="N76" s="1119"/>
      <c r="AM76" s="1109"/>
      <c r="AN76" s="1120"/>
      <c r="AO76" s="1120"/>
      <c r="AP76" s="1120"/>
      <c r="AQ76" s="1120"/>
      <c r="AR76" s="1120"/>
      <c r="AS76" s="1120"/>
      <c r="AT76" s="1120"/>
      <c r="AU76" s="1120"/>
      <c r="AV76" s="1120"/>
      <c r="AW76" s="1120"/>
      <c r="AX76" s="1120"/>
      <c r="AY76" s="1120"/>
      <c r="AZ76" s="1120"/>
      <c r="BA76" s="1120"/>
      <c r="BB76" s="1120"/>
      <c r="BC76" s="1120"/>
      <c r="BD76" s="1120"/>
      <c r="BE76" s="1120"/>
      <c r="BF76" s="1120"/>
      <c r="BG76" s="1120"/>
      <c r="BH76" s="1120"/>
      <c r="BI76" s="1120"/>
      <c r="BJ76" s="1120"/>
      <c r="BK76" s="1120"/>
      <c r="BL76" s="1120"/>
      <c r="BM76" s="1120"/>
      <c r="BN76" s="1120"/>
      <c r="BO76" s="1120"/>
      <c r="BP76" s="1121"/>
      <c r="BQ76" s="1121"/>
      <c r="BR76" s="1121"/>
      <c r="BS76" s="1121"/>
      <c r="BT76" s="1121"/>
      <c r="BU76" s="1121"/>
      <c r="BV76" s="1121"/>
      <c r="BW76" s="1121"/>
      <c r="BX76" s="1121"/>
      <c r="BY76" s="1121"/>
      <c r="BZ76" s="1121"/>
      <c r="CA76" s="1121"/>
      <c r="CB76" s="1121"/>
      <c r="CC76" s="1121"/>
      <c r="CD76" s="1121"/>
      <c r="CE76" s="1121"/>
      <c r="CF76" s="1121"/>
      <c r="CG76" s="1121"/>
      <c r="CH76" s="1121"/>
      <c r="CI76" s="1121"/>
      <c r="CJ76" s="1121"/>
      <c r="CK76" s="1121"/>
      <c r="CL76" s="1121"/>
      <c r="CM76" s="1121"/>
      <c r="CN76" s="1121"/>
      <c r="CO76" s="1121"/>
      <c r="CP76" s="1121"/>
      <c r="CQ76" s="1121"/>
      <c r="CR76" s="1121"/>
      <c r="CS76" s="1121"/>
      <c r="CT76" s="1121"/>
      <c r="CU76" s="1121"/>
      <c r="CV76" s="1121"/>
      <c r="CW76" s="1121"/>
      <c r="CX76" s="1121"/>
      <c r="CY76" s="1121"/>
      <c r="CZ76" s="1121"/>
      <c r="DA76" s="1121"/>
      <c r="DB76" s="1121"/>
      <c r="DC76" s="1121"/>
    </row>
    <row r="77" spans="2:107" x14ac:dyDescent="0.15">
      <c r="B77" s="1091"/>
      <c r="G77" s="1110"/>
      <c r="H77" s="1110"/>
      <c r="I77" s="1110"/>
      <c r="J77" s="1110"/>
      <c r="K77" s="1137"/>
      <c r="L77" s="1137"/>
      <c r="M77" s="1137"/>
      <c r="N77" s="1137"/>
      <c r="AN77" s="1116" t="s">
        <v>547</v>
      </c>
      <c r="AO77" s="1116"/>
      <c r="AP77" s="1116"/>
      <c r="AQ77" s="1116"/>
      <c r="AR77" s="1116"/>
      <c r="AS77" s="1116"/>
      <c r="AT77" s="1116"/>
      <c r="AU77" s="1116"/>
      <c r="AV77" s="1116"/>
      <c r="AW77" s="1116"/>
      <c r="AX77" s="1116"/>
      <c r="AY77" s="1116"/>
      <c r="AZ77" s="1116"/>
      <c r="BA77" s="1116"/>
      <c r="BB77" s="1120" t="s">
        <v>545</v>
      </c>
      <c r="BC77" s="1120"/>
      <c r="BD77" s="1120"/>
      <c r="BE77" s="1120"/>
      <c r="BF77" s="1120"/>
      <c r="BG77" s="1120"/>
      <c r="BH77" s="1120"/>
      <c r="BI77" s="1120"/>
      <c r="BJ77" s="1120"/>
      <c r="BK77" s="1120"/>
      <c r="BL77" s="1120"/>
      <c r="BM77" s="1120"/>
      <c r="BN77" s="1120"/>
      <c r="BO77" s="1120"/>
      <c r="BP77" s="1121">
        <v>35.4</v>
      </c>
      <c r="BQ77" s="1121"/>
      <c r="BR77" s="1121"/>
      <c r="BS77" s="1121"/>
      <c r="BT77" s="1121"/>
      <c r="BU77" s="1121"/>
      <c r="BV77" s="1121"/>
      <c r="BW77" s="1121"/>
      <c r="BX77" s="1121">
        <v>13.4</v>
      </c>
      <c r="BY77" s="1121"/>
      <c r="BZ77" s="1121"/>
      <c r="CA77" s="1121"/>
      <c r="CB77" s="1121"/>
      <c r="CC77" s="1121"/>
      <c r="CD77" s="1121"/>
      <c r="CE77" s="1121"/>
      <c r="CF77" s="1121">
        <v>0</v>
      </c>
      <c r="CG77" s="1121"/>
      <c r="CH77" s="1121"/>
      <c r="CI77" s="1121"/>
      <c r="CJ77" s="1121"/>
      <c r="CK77" s="1121"/>
      <c r="CL77" s="1121"/>
      <c r="CM77" s="1121"/>
      <c r="CN77" s="1121">
        <v>0</v>
      </c>
      <c r="CO77" s="1121"/>
      <c r="CP77" s="1121"/>
      <c r="CQ77" s="1121"/>
      <c r="CR77" s="1121"/>
      <c r="CS77" s="1121"/>
      <c r="CT77" s="1121"/>
      <c r="CU77" s="1121"/>
      <c r="CV77" s="1121">
        <v>0</v>
      </c>
      <c r="CW77" s="1121"/>
      <c r="CX77" s="1121"/>
      <c r="CY77" s="1121"/>
      <c r="CZ77" s="1121"/>
      <c r="DA77" s="1121"/>
      <c r="DB77" s="1121"/>
      <c r="DC77" s="1121"/>
    </row>
    <row r="78" spans="2:107" x14ac:dyDescent="0.15">
      <c r="B78" s="1091"/>
      <c r="G78" s="1110"/>
      <c r="H78" s="1110"/>
      <c r="I78" s="1110"/>
      <c r="J78" s="1110"/>
      <c r="K78" s="1137"/>
      <c r="L78" s="1137"/>
      <c r="M78" s="1137"/>
      <c r="N78" s="1137"/>
      <c r="AN78" s="1116"/>
      <c r="AO78" s="1116"/>
      <c r="AP78" s="1116"/>
      <c r="AQ78" s="1116"/>
      <c r="AR78" s="1116"/>
      <c r="AS78" s="1116"/>
      <c r="AT78" s="1116"/>
      <c r="AU78" s="1116"/>
      <c r="AV78" s="1116"/>
      <c r="AW78" s="1116"/>
      <c r="AX78" s="1116"/>
      <c r="AY78" s="1116"/>
      <c r="AZ78" s="1116"/>
      <c r="BA78" s="1116"/>
      <c r="BB78" s="1120"/>
      <c r="BC78" s="1120"/>
      <c r="BD78" s="1120"/>
      <c r="BE78" s="1120"/>
      <c r="BF78" s="1120"/>
      <c r="BG78" s="1120"/>
      <c r="BH78" s="1120"/>
      <c r="BI78" s="1120"/>
      <c r="BJ78" s="1120"/>
      <c r="BK78" s="1120"/>
      <c r="BL78" s="1120"/>
      <c r="BM78" s="1120"/>
      <c r="BN78" s="1120"/>
      <c r="BO78" s="1120"/>
      <c r="BP78" s="1121"/>
      <c r="BQ78" s="1121"/>
      <c r="BR78" s="1121"/>
      <c r="BS78" s="1121"/>
      <c r="BT78" s="1121"/>
      <c r="BU78" s="1121"/>
      <c r="BV78" s="1121"/>
      <c r="BW78" s="1121"/>
      <c r="BX78" s="1121"/>
      <c r="BY78" s="1121"/>
      <c r="BZ78" s="1121"/>
      <c r="CA78" s="1121"/>
      <c r="CB78" s="1121"/>
      <c r="CC78" s="1121"/>
      <c r="CD78" s="1121"/>
      <c r="CE78" s="1121"/>
      <c r="CF78" s="1121"/>
      <c r="CG78" s="1121"/>
      <c r="CH78" s="1121"/>
      <c r="CI78" s="1121"/>
      <c r="CJ78" s="1121"/>
      <c r="CK78" s="1121"/>
      <c r="CL78" s="1121"/>
      <c r="CM78" s="1121"/>
      <c r="CN78" s="1121"/>
      <c r="CO78" s="1121"/>
      <c r="CP78" s="1121"/>
      <c r="CQ78" s="1121"/>
      <c r="CR78" s="1121"/>
      <c r="CS78" s="1121"/>
      <c r="CT78" s="1121"/>
      <c r="CU78" s="1121"/>
      <c r="CV78" s="1121"/>
      <c r="CW78" s="1121"/>
      <c r="CX78" s="1121"/>
      <c r="CY78" s="1121"/>
      <c r="CZ78" s="1121"/>
      <c r="DA78" s="1121"/>
      <c r="DB78" s="1121"/>
      <c r="DC78" s="1121"/>
    </row>
    <row r="79" spans="2:107" x14ac:dyDescent="0.15">
      <c r="B79" s="1091"/>
      <c r="G79" s="1110"/>
      <c r="H79" s="1110"/>
      <c r="I79" s="1123"/>
      <c r="J79" s="1123"/>
      <c r="K79" s="1138"/>
      <c r="L79" s="1138"/>
      <c r="M79" s="1138"/>
      <c r="N79" s="1138"/>
      <c r="AN79" s="1116"/>
      <c r="AO79" s="1116"/>
      <c r="AP79" s="1116"/>
      <c r="AQ79" s="1116"/>
      <c r="AR79" s="1116"/>
      <c r="AS79" s="1116"/>
      <c r="AT79" s="1116"/>
      <c r="AU79" s="1116"/>
      <c r="AV79" s="1116"/>
      <c r="AW79" s="1116"/>
      <c r="AX79" s="1116"/>
      <c r="AY79" s="1116"/>
      <c r="AZ79" s="1116"/>
      <c r="BA79" s="1116"/>
      <c r="BB79" s="1120" t="s">
        <v>550</v>
      </c>
      <c r="BC79" s="1120"/>
      <c r="BD79" s="1120"/>
      <c r="BE79" s="1120"/>
      <c r="BF79" s="1120"/>
      <c r="BG79" s="1120"/>
      <c r="BH79" s="1120"/>
      <c r="BI79" s="1120"/>
      <c r="BJ79" s="1120"/>
      <c r="BK79" s="1120"/>
      <c r="BL79" s="1120"/>
      <c r="BM79" s="1120"/>
      <c r="BN79" s="1120"/>
      <c r="BO79" s="1120"/>
      <c r="BP79" s="1121">
        <v>8.8000000000000007</v>
      </c>
      <c r="BQ79" s="1121"/>
      <c r="BR79" s="1121"/>
      <c r="BS79" s="1121"/>
      <c r="BT79" s="1121"/>
      <c r="BU79" s="1121"/>
      <c r="BV79" s="1121"/>
      <c r="BW79" s="1121"/>
      <c r="BX79" s="1121">
        <v>8.3000000000000007</v>
      </c>
      <c r="BY79" s="1121"/>
      <c r="BZ79" s="1121"/>
      <c r="CA79" s="1121"/>
      <c r="CB79" s="1121"/>
      <c r="CC79" s="1121"/>
      <c r="CD79" s="1121"/>
      <c r="CE79" s="1121"/>
      <c r="CF79" s="1121">
        <v>8</v>
      </c>
      <c r="CG79" s="1121"/>
      <c r="CH79" s="1121"/>
      <c r="CI79" s="1121"/>
      <c r="CJ79" s="1121"/>
      <c r="CK79" s="1121"/>
      <c r="CL79" s="1121"/>
      <c r="CM79" s="1121"/>
      <c r="CN79" s="1121">
        <v>8</v>
      </c>
      <c r="CO79" s="1121"/>
      <c r="CP79" s="1121"/>
      <c r="CQ79" s="1121"/>
      <c r="CR79" s="1121"/>
      <c r="CS79" s="1121"/>
      <c r="CT79" s="1121"/>
      <c r="CU79" s="1121"/>
      <c r="CV79" s="1121">
        <v>8</v>
      </c>
      <c r="CW79" s="1121"/>
      <c r="CX79" s="1121"/>
      <c r="CY79" s="1121"/>
      <c r="CZ79" s="1121"/>
      <c r="DA79" s="1121"/>
      <c r="DB79" s="1121"/>
      <c r="DC79" s="1121"/>
    </row>
    <row r="80" spans="2:107" x14ac:dyDescent="0.15">
      <c r="B80" s="1091"/>
      <c r="G80" s="1110"/>
      <c r="H80" s="1110"/>
      <c r="I80" s="1123"/>
      <c r="J80" s="1123"/>
      <c r="K80" s="1138"/>
      <c r="L80" s="1138"/>
      <c r="M80" s="1138"/>
      <c r="N80" s="1138"/>
      <c r="AN80" s="1116"/>
      <c r="AO80" s="1116"/>
      <c r="AP80" s="1116"/>
      <c r="AQ80" s="1116"/>
      <c r="AR80" s="1116"/>
      <c r="AS80" s="1116"/>
      <c r="AT80" s="1116"/>
      <c r="AU80" s="1116"/>
      <c r="AV80" s="1116"/>
      <c r="AW80" s="1116"/>
      <c r="AX80" s="1116"/>
      <c r="AY80" s="1116"/>
      <c r="AZ80" s="1116"/>
      <c r="BA80" s="1116"/>
      <c r="BB80" s="1120"/>
      <c r="BC80" s="1120"/>
      <c r="BD80" s="1120"/>
      <c r="BE80" s="1120"/>
      <c r="BF80" s="1120"/>
      <c r="BG80" s="1120"/>
      <c r="BH80" s="1120"/>
      <c r="BI80" s="1120"/>
      <c r="BJ80" s="1120"/>
      <c r="BK80" s="1120"/>
      <c r="BL80" s="1120"/>
      <c r="BM80" s="1120"/>
      <c r="BN80" s="1120"/>
      <c r="BO80" s="1120"/>
      <c r="BP80" s="1121"/>
      <c r="BQ80" s="1121"/>
      <c r="BR80" s="1121"/>
      <c r="BS80" s="1121"/>
      <c r="BT80" s="1121"/>
      <c r="BU80" s="1121"/>
      <c r="BV80" s="1121"/>
      <c r="BW80" s="1121"/>
      <c r="BX80" s="1121"/>
      <c r="BY80" s="1121"/>
      <c r="BZ80" s="1121"/>
      <c r="CA80" s="1121"/>
      <c r="CB80" s="1121"/>
      <c r="CC80" s="1121"/>
      <c r="CD80" s="1121"/>
      <c r="CE80" s="1121"/>
      <c r="CF80" s="1121"/>
      <c r="CG80" s="1121"/>
      <c r="CH80" s="1121"/>
      <c r="CI80" s="1121"/>
      <c r="CJ80" s="1121"/>
      <c r="CK80" s="1121"/>
      <c r="CL80" s="1121"/>
      <c r="CM80" s="1121"/>
      <c r="CN80" s="1121"/>
      <c r="CO80" s="1121"/>
      <c r="CP80" s="1121"/>
      <c r="CQ80" s="1121"/>
      <c r="CR80" s="1121"/>
      <c r="CS80" s="1121"/>
      <c r="CT80" s="1121"/>
      <c r="CU80" s="1121"/>
      <c r="CV80" s="1121"/>
      <c r="CW80" s="1121"/>
      <c r="CX80" s="1121"/>
      <c r="CY80" s="1121"/>
      <c r="CZ80" s="1121"/>
      <c r="DA80" s="1121"/>
      <c r="DB80" s="1121"/>
      <c r="DC80" s="1121"/>
    </row>
    <row r="81" spans="2:109" x14ac:dyDescent="0.15">
      <c r="B81" s="1091"/>
    </row>
    <row r="82" spans="2:109" ht="17.25" x14ac:dyDescent="0.15">
      <c r="B82" s="1091"/>
      <c r="K82" s="1139"/>
      <c r="L82" s="1139"/>
      <c r="M82" s="1139"/>
      <c r="N82" s="1139"/>
      <c r="AQ82" s="1139"/>
      <c r="AR82" s="1139"/>
      <c r="AS82" s="1139"/>
      <c r="AT82" s="1139"/>
      <c r="BC82" s="1139"/>
      <c r="BD82" s="1139"/>
      <c r="BE82" s="1139"/>
      <c r="BF82" s="1139"/>
      <c r="BO82" s="1139"/>
      <c r="BP82" s="1139"/>
      <c r="BQ82" s="1139"/>
      <c r="BR82" s="1139"/>
      <c r="CA82" s="1139"/>
      <c r="CB82" s="1139"/>
      <c r="CC82" s="1139"/>
      <c r="CD82" s="1139"/>
      <c r="CM82" s="1139"/>
      <c r="CN82" s="1139"/>
      <c r="CO82" s="1139"/>
      <c r="CP82" s="1139"/>
      <c r="CY82" s="1139"/>
      <c r="CZ82" s="1139"/>
      <c r="DA82" s="1139"/>
      <c r="DB82" s="1139"/>
      <c r="DC82" s="1139"/>
    </row>
    <row r="83" spans="2:109" x14ac:dyDescent="0.15">
      <c r="B83" s="1093"/>
      <c r="C83" s="1094"/>
      <c r="D83" s="1094"/>
      <c r="E83" s="1094"/>
      <c r="F83" s="1094"/>
      <c r="G83" s="1094"/>
      <c r="H83" s="1094"/>
      <c r="I83" s="1094"/>
      <c r="J83" s="1094"/>
      <c r="K83" s="1094"/>
      <c r="L83" s="1094"/>
      <c r="M83" s="1094"/>
      <c r="N83" s="1094"/>
      <c r="O83" s="1094"/>
      <c r="P83" s="1094"/>
      <c r="Q83" s="1094"/>
      <c r="R83" s="1094"/>
      <c r="S83" s="1094"/>
      <c r="T83" s="1094"/>
      <c r="U83" s="1094"/>
      <c r="V83" s="1094"/>
      <c r="W83" s="1094"/>
      <c r="X83" s="1094"/>
      <c r="Y83" s="1094"/>
      <c r="Z83" s="1094"/>
      <c r="AA83" s="1094"/>
      <c r="AB83" s="1094"/>
      <c r="AC83" s="1094"/>
      <c r="AD83" s="1094"/>
      <c r="AE83" s="1094"/>
      <c r="AF83" s="1094"/>
      <c r="AG83" s="1094"/>
      <c r="AH83" s="1094"/>
      <c r="AI83" s="1094"/>
      <c r="AJ83" s="1094"/>
      <c r="AK83" s="1094"/>
      <c r="AL83" s="1094"/>
      <c r="AM83" s="1094"/>
      <c r="AN83" s="1094"/>
      <c r="AO83" s="1094"/>
      <c r="AP83" s="1094"/>
      <c r="AQ83" s="1094"/>
      <c r="AR83" s="1094"/>
      <c r="AS83" s="1094"/>
      <c r="AT83" s="1094"/>
      <c r="AU83" s="1094"/>
      <c r="AV83" s="1094"/>
      <c r="AW83" s="1094"/>
      <c r="AX83" s="1094"/>
      <c r="AY83" s="1094"/>
      <c r="AZ83" s="1094"/>
      <c r="BA83" s="1094"/>
      <c r="BB83" s="1094"/>
      <c r="BC83" s="1094"/>
      <c r="BD83" s="1094"/>
      <c r="BE83" s="1094"/>
      <c r="BF83" s="1094"/>
      <c r="BG83" s="1094"/>
      <c r="BH83" s="1094"/>
      <c r="BI83" s="1094"/>
      <c r="BJ83" s="1094"/>
      <c r="BK83" s="1094"/>
      <c r="BL83" s="1094"/>
      <c r="BM83" s="1094"/>
      <c r="BN83" s="1094"/>
      <c r="BO83" s="1094"/>
      <c r="BP83" s="1094"/>
      <c r="BQ83" s="1094"/>
      <c r="BR83" s="1094"/>
      <c r="BS83" s="1094"/>
      <c r="BT83" s="1094"/>
      <c r="BU83" s="1094"/>
      <c r="BV83" s="1094"/>
      <c r="BW83" s="1094"/>
      <c r="BX83" s="1094"/>
      <c r="BY83" s="1094"/>
      <c r="BZ83" s="1094"/>
      <c r="CA83" s="1094"/>
      <c r="CB83" s="1094"/>
      <c r="CC83" s="1094"/>
      <c r="CD83" s="1094"/>
      <c r="CE83" s="1094"/>
      <c r="CF83" s="1094"/>
      <c r="CG83" s="1094"/>
      <c r="CH83" s="1094"/>
      <c r="CI83" s="1094"/>
      <c r="CJ83" s="1094"/>
      <c r="CK83" s="1094"/>
      <c r="CL83" s="1094"/>
      <c r="CM83" s="1094"/>
      <c r="CN83" s="1094"/>
      <c r="CO83" s="1094"/>
      <c r="CP83" s="1094"/>
      <c r="CQ83" s="1094"/>
      <c r="CR83" s="1094"/>
      <c r="CS83" s="1094"/>
      <c r="CT83" s="1094"/>
      <c r="CU83" s="1094"/>
      <c r="CV83" s="1094"/>
      <c r="CW83" s="1094"/>
      <c r="CX83" s="1094"/>
      <c r="CY83" s="1094"/>
      <c r="CZ83" s="1094"/>
      <c r="DA83" s="1094"/>
      <c r="DB83" s="1094"/>
      <c r="DC83" s="1094"/>
      <c r="DD83" s="1095"/>
    </row>
    <row r="84" spans="2:109" x14ac:dyDescent="0.15">
      <c r="DD84" s="1085"/>
      <c r="DE84" s="1085"/>
    </row>
    <row r="85" spans="2:109" x14ac:dyDescent="0.15">
      <c r="DD85" s="1085"/>
      <c r="DE85" s="1085"/>
    </row>
  </sheetData>
  <sheetProtection algorithmName="SHA-512" hashValue="hoOvA4rhrWmiCTVhM1+o2PuVSgb8n4CG0GfKpOgQkNQmCZKMO5VWTmvGEvr0yBmkMYZYfZdBhyBa1+wcDREw/w==" saltValue="RCr2WGIaBPUWhPMmnTuxQA==" spinCount="100000" sheet="1" objects="1" scenarios="1" formatCells="0"/>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43"/>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C76FB-7582-43BA-BF3A-31905E52D6CE}">
  <sheetPr>
    <pageSetUpPr fitToPage="1"/>
  </sheetPr>
  <dimension ref="A1:DR125"/>
  <sheetViews>
    <sheetView showGridLines="0" zoomScale="70" zoomScaleNormal="70" zoomScaleSheetLayoutView="70" workbookViewId="0"/>
  </sheetViews>
  <sheetFormatPr defaultColWidth="0" defaultRowHeight="13.5" customHeight="1" zeroHeight="1" x14ac:dyDescent="0.15"/>
  <cols>
    <col min="1" max="34" width="2.5" style="77" customWidth="1"/>
    <col min="35" max="122" width="2.5" style="78" customWidth="1"/>
    <col min="123" max="123" width="2.5" style="78" hidden="1" customWidth="1"/>
    <col min="124" max="16384" width="2.5" style="78" hidden="1"/>
  </cols>
  <sheetData>
    <row r="1" spans="1:34" ht="13.5" customHeight="1" x14ac:dyDescent="0.15">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row>
    <row r="2" spans="1:34" x14ac:dyDescent="0.15">
      <c r="S2" s="78"/>
      <c r="AH2" s="78"/>
    </row>
    <row r="3" spans="1:34" x14ac:dyDescent="0.15">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row>
    <row r="4" spans="1:34" x14ac:dyDescent="0.15"/>
    <row r="5" spans="1:34" x14ac:dyDescent="0.15"/>
    <row r="6" spans="1:34" x14ac:dyDescent="0.15"/>
    <row r="7" spans="1:34" x14ac:dyDescent="0.15"/>
    <row r="8" spans="1:34" x14ac:dyDescent="0.15"/>
    <row r="9" spans="1:34" x14ac:dyDescent="0.15">
      <c r="AH9" s="78"/>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78"/>
    </row>
    <row r="18" spans="12:34" x14ac:dyDescent="0.15"/>
    <row r="19" spans="12:34" x14ac:dyDescent="0.15"/>
    <row r="20" spans="12:34" x14ac:dyDescent="0.15">
      <c r="AH20" s="78"/>
    </row>
    <row r="21" spans="12:34" x14ac:dyDescent="0.15">
      <c r="AH21" s="78"/>
    </row>
    <row r="22" spans="12:34" x14ac:dyDescent="0.15"/>
    <row r="23" spans="12:34" x14ac:dyDescent="0.15"/>
    <row r="24" spans="12:34" x14ac:dyDescent="0.15">
      <c r="Q24" s="78"/>
    </row>
    <row r="25" spans="12:34" x14ac:dyDescent="0.15"/>
    <row r="26" spans="12:34" x14ac:dyDescent="0.15"/>
    <row r="27" spans="12:34" x14ac:dyDescent="0.15"/>
    <row r="28" spans="12:34" x14ac:dyDescent="0.15">
      <c r="O28" s="78"/>
      <c r="T28" s="78"/>
      <c r="AH28" s="78"/>
    </row>
    <row r="29" spans="12:34" x14ac:dyDescent="0.15"/>
    <row r="30" spans="12:34" x14ac:dyDescent="0.15"/>
    <row r="31" spans="12:34" x14ac:dyDescent="0.15">
      <c r="Q31" s="78"/>
    </row>
    <row r="32" spans="12:34" x14ac:dyDescent="0.15">
      <c r="L32" s="78"/>
    </row>
    <row r="33" spans="2:34" x14ac:dyDescent="0.15">
      <c r="C33" s="78"/>
      <c r="E33" s="78"/>
      <c r="G33" s="78"/>
      <c r="I33" s="78"/>
      <c r="X33" s="78"/>
    </row>
    <row r="34" spans="2:34" x14ac:dyDescent="0.15">
      <c r="B34" s="78"/>
      <c r="P34" s="78"/>
      <c r="R34" s="78"/>
      <c r="T34" s="78"/>
    </row>
    <row r="35" spans="2:34" x14ac:dyDescent="0.15">
      <c r="D35" s="78"/>
      <c r="W35" s="78"/>
      <c r="AC35" s="78"/>
      <c r="AD35" s="78"/>
      <c r="AE35" s="78"/>
      <c r="AF35" s="78"/>
      <c r="AG35" s="78"/>
      <c r="AH35" s="78"/>
    </row>
    <row r="36" spans="2:34" x14ac:dyDescent="0.15">
      <c r="H36" s="78"/>
      <c r="J36" s="78"/>
      <c r="K36" s="78"/>
      <c r="M36" s="78"/>
      <c r="Y36" s="78"/>
      <c r="Z36" s="78"/>
      <c r="AA36" s="78"/>
      <c r="AB36" s="78"/>
      <c r="AC36" s="78"/>
      <c r="AD36" s="78"/>
      <c r="AE36" s="78"/>
      <c r="AF36" s="78"/>
      <c r="AG36" s="78"/>
      <c r="AH36" s="78"/>
    </row>
    <row r="37" spans="2:34" x14ac:dyDescent="0.15">
      <c r="AH37" s="78"/>
    </row>
    <row r="38" spans="2:34" x14ac:dyDescent="0.15">
      <c r="AG38" s="78"/>
      <c r="AH38" s="78"/>
    </row>
    <row r="39" spans="2:34" x14ac:dyDescent="0.15"/>
    <row r="40" spans="2:34" x14ac:dyDescent="0.15">
      <c r="X40" s="78"/>
    </row>
    <row r="41" spans="2:34" x14ac:dyDescent="0.15">
      <c r="R41" s="78"/>
    </row>
    <row r="42" spans="2:34" x14ac:dyDescent="0.15">
      <c r="W42" s="78"/>
    </row>
    <row r="43" spans="2:34" x14ac:dyDescent="0.15">
      <c r="Y43" s="78"/>
      <c r="Z43" s="78"/>
      <c r="AA43" s="78"/>
      <c r="AB43" s="78"/>
      <c r="AC43" s="78"/>
      <c r="AD43" s="78"/>
      <c r="AE43" s="78"/>
      <c r="AF43" s="78"/>
      <c r="AG43" s="78"/>
      <c r="AH43" s="78"/>
    </row>
    <row r="44" spans="2:34" x14ac:dyDescent="0.15">
      <c r="AH44" s="78"/>
    </row>
    <row r="45" spans="2:34" x14ac:dyDescent="0.15">
      <c r="X45" s="78"/>
    </row>
    <row r="46" spans="2:34" x14ac:dyDescent="0.15"/>
    <row r="47" spans="2:34" x14ac:dyDescent="0.15"/>
    <row r="48" spans="2:34" x14ac:dyDescent="0.15">
      <c r="W48" s="78"/>
      <c r="Y48" s="78"/>
      <c r="Z48" s="78"/>
      <c r="AA48" s="78"/>
      <c r="AB48" s="78"/>
      <c r="AC48" s="78"/>
      <c r="AD48" s="78"/>
      <c r="AE48" s="78"/>
      <c r="AF48" s="78"/>
      <c r="AG48" s="78"/>
      <c r="AH48" s="78"/>
    </row>
    <row r="49" spans="28:34" x14ac:dyDescent="0.15"/>
    <row r="50" spans="28:34" x14ac:dyDescent="0.15">
      <c r="AE50" s="78"/>
      <c r="AF50" s="78"/>
      <c r="AG50" s="78"/>
      <c r="AH50" s="78"/>
    </row>
    <row r="51" spans="28:34" x14ac:dyDescent="0.15">
      <c r="AC51" s="78"/>
      <c r="AD51" s="78"/>
      <c r="AE51" s="78"/>
      <c r="AF51" s="78"/>
      <c r="AG51" s="78"/>
      <c r="AH51" s="78"/>
    </row>
    <row r="52" spans="28:34" x14ac:dyDescent="0.15"/>
    <row r="53" spans="28:34" x14ac:dyDescent="0.15">
      <c r="AF53" s="78"/>
      <c r="AG53" s="78"/>
      <c r="AH53" s="78"/>
    </row>
    <row r="54" spans="28:34" x14ac:dyDescent="0.15">
      <c r="AH54" s="78"/>
    </row>
    <row r="55" spans="28:34" x14ac:dyDescent="0.15"/>
    <row r="56" spans="28:34" x14ac:dyDescent="0.15">
      <c r="AB56" s="78"/>
      <c r="AC56" s="78"/>
      <c r="AD56" s="78"/>
      <c r="AE56" s="78"/>
      <c r="AF56" s="78"/>
      <c r="AG56" s="78"/>
      <c r="AH56" s="78"/>
    </row>
    <row r="57" spans="28:34" x14ac:dyDescent="0.15">
      <c r="AH57" s="78"/>
    </row>
    <row r="58" spans="28:34" x14ac:dyDescent="0.15">
      <c r="AH58" s="78"/>
    </row>
    <row r="59" spans="28:34" x14ac:dyDescent="0.15"/>
    <row r="60" spans="28:34" x14ac:dyDescent="0.15"/>
    <row r="61" spans="28:34" x14ac:dyDescent="0.15"/>
    <row r="62" spans="28:34" x14ac:dyDescent="0.15"/>
    <row r="63" spans="28:34" x14ac:dyDescent="0.15">
      <c r="AH63" s="78"/>
    </row>
    <row r="64" spans="28:34" x14ac:dyDescent="0.15">
      <c r="AG64" s="78"/>
      <c r="AH64" s="78"/>
    </row>
    <row r="65" spans="28:34" x14ac:dyDescent="0.15"/>
    <row r="66" spans="28:34" x14ac:dyDescent="0.15"/>
    <row r="67" spans="28:34" x14ac:dyDescent="0.15"/>
    <row r="68" spans="28:34" x14ac:dyDescent="0.15">
      <c r="AB68" s="78"/>
      <c r="AC68" s="78"/>
      <c r="AD68" s="78"/>
      <c r="AE68" s="78"/>
      <c r="AF68" s="78"/>
      <c r="AG68" s="78"/>
      <c r="AH68" s="78"/>
    </row>
    <row r="69" spans="28:34" x14ac:dyDescent="0.15">
      <c r="AF69" s="78"/>
      <c r="AG69" s="78"/>
      <c r="AH69" s="78"/>
    </row>
    <row r="70" spans="28:34" x14ac:dyDescent="0.15"/>
    <row r="71" spans="28:34" x14ac:dyDescent="0.15"/>
    <row r="72" spans="28:34" x14ac:dyDescent="0.15"/>
    <row r="73" spans="28:34" x14ac:dyDescent="0.15"/>
    <row r="74" spans="28:34" x14ac:dyDescent="0.15"/>
    <row r="75" spans="28:34" x14ac:dyDescent="0.15">
      <c r="AH75" s="78"/>
    </row>
    <row r="76" spans="28:34" x14ac:dyDescent="0.15">
      <c r="AF76" s="78"/>
      <c r="AG76" s="78"/>
      <c r="AH76" s="78"/>
    </row>
    <row r="77" spans="28:34" x14ac:dyDescent="0.15">
      <c r="AG77" s="78"/>
      <c r="AH77" s="78"/>
    </row>
    <row r="78" spans="28:34" x14ac:dyDescent="0.15"/>
    <row r="79" spans="28:34" x14ac:dyDescent="0.15"/>
    <row r="80" spans="28:34" x14ac:dyDescent="0.15"/>
    <row r="81" spans="25:34" x14ac:dyDescent="0.15"/>
    <row r="82" spans="25:34" x14ac:dyDescent="0.15">
      <c r="Y82" s="78"/>
    </row>
    <row r="83" spans="25:34" x14ac:dyDescent="0.15">
      <c r="Y83" s="78"/>
      <c r="Z83" s="78"/>
      <c r="AA83" s="78"/>
      <c r="AB83" s="78"/>
      <c r="AC83" s="78"/>
      <c r="AD83" s="78"/>
      <c r="AE83" s="78"/>
      <c r="AF83" s="78"/>
      <c r="AG83" s="78"/>
      <c r="AH83" s="78"/>
    </row>
    <row r="84" spans="25:34" x14ac:dyDescent="0.15"/>
    <row r="85" spans="25:34" x14ac:dyDescent="0.15"/>
    <row r="86" spans="25:34" x14ac:dyDescent="0.15"/>
    <row r="87" spans="25:34" x14ac:dyDescent="0.15"/>
    <row r="88" spans="25:34" x14ac:dyDescent="0.15">
      <c r="AH88" s="78"/>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78"/>
      <c r="AG94" s="78"/>
      <c r="AH94" s="78"/>
    </row>
    <row r="95" spans="25:34" ht="13.5" customHeight="1" x14ac:dyDescent="0.15">
      <c r="AH95" s="78"/>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78"/>
    </row>
    <row r="102" spans="33:34" ht="13.5" customHeight="1" x14ac:dyDescent="0.15"/>
    <row r="103" spans="33:34" ht="13.5" customHeight="1" x14ac:dyDescent="0.15"/>
    <row r="104" spans="33:34" ht="13.5" customHeight="1" x14ac:dyDescent="0.15">
      <c r="AG104" s="78"/>
      <c r="AH104" s="78"/>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78"/>
    </row>
    <row r="117" spans="34:122" ht="13.5" customHeight="1" x14ac:dyDescent="0.15"/>
    <row r="118" spans="34:122" ht="13.5" customHeight="1" x14ac:dyDescent="0.15"/>
    <row r="119" spans="34:122" ht="13.5" customHeight="1" x14ac:dyDescent="0.15"/>
    <row r="120" spans="34:122" ht="13.5" customHeight="1" x14ac:dyDescent="0.15">
      <c r="AH120" s="78"/>
    </row>
    <row r="121" spans="34:122" ht="13.5" customHeight="1" x14ac:dyDescent="0.15">
      <c r="AH121" s="78"/>
    </row>
    <row r="122" spans="34:122" ht="13.5" customHeight="1" x14ac:dyDescent="0.15"/>
    <row r="123" spans="34:122" ht="13.5" customHeight="1" x14ac:dyDescent="0.15"/>
    <row r="124" spans="34:122" ht="13.5" customHeight="1" x14ac:dyDescent="0.15"/>
    <row r="125" spans="34:122" ht="13.5" customHeight="1" x14ac:dyDescent="0.15">
      <c r="DR125" s="78" t="s">
        <v>98</v>
      </c>
    </row>
  </sheetData>
  <sheetProtection algorithmName="SHA-512" hashValue="CT/VaFTYJCszpHrjzCC5kdNssZBReehLnSpv5ewgNc1UUuDyq9suqPSQuABzLMQLFQWs93G4LTmEwrw+ImKGOg==" saltValue="snFfBB0tQ3iIanRcoThcwQ==" spinCount="100000" sheet="1" objects="1" scenarios="1"/>
  <phoneticPr fontId="43"/>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2B09A-FA15-4E29-826F-70D94B611D12}">
  <sheetPr>
    <pageSetUpPr fitToPage="1"/>
  </sheetPr>
  <dimension ref="A1:DR125"/>
  <sheetViews>
    <sheetView showGridLines="0" zoomScale="70" zoomScaleNormal="70" zoomScaleSheetLayoutView="55" workbookViewId="0"/>
  </sheetViews>
  <sheetFormatPr defaultColWidth="0" defaultRowHeight="13.5" customHeight="1" zeroHeight="1" x14ac:dyDescent="0.15"/>
  <cols>
    <col min="1" max="34" width="2.5" style="77" customWidth="1"/>
    <col min="35" max="122" width="2.5" style="78" customWidth="1"/>
    <col min="123" max="123" width="2.5" style="78" hidden="1" customWidth="1"/>
    <col min="124" max="16384" width="2.5" style="78" hidden="1"/>
  </cols>
  <sheetData>
    <row r="1" spans="2:34" ht="13.5" customHeight="1" x14ac:dyDescent="0.15">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row>
    <row r="2" spans="2:34" x14ac:dyDescent="0.15">
      <c r="S2" s="78"/>
      <c r="AH2" s="78"/>
    </row>
    <row r="3" spans="2:34" x14ac:dyDescent="0.15">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row>
    <row r="4" spans="2:34" x14ac:dyDescent="0.15"/>
    <row r="5" spans="2:34" x14ac:dyDescent="0.15"/>
    <row r="6" spans="2:34" x14ac:dyDescent="0.15"/>
    <row r="7" spans="2:34" x14ac:dyDescent="0.15"/>
    <row r="8" spans="2:34" x14ac:dyDescent="0.15"/>
    <row r="9" spans="2:34" x14ac:dyDescent="0.15">
      <c r="AH9" s="78"/>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78"/>
    </row>
    <row r="18" spans="12:34" x14ac:dyDescent="0.15"/>
    <row r="19" spans="12:34" x14ac:dyDescent="0.15"/>
    <row r="20" spans="12:34" x14ac:dyDescent="0.15">
      <c r="AH20" s="78"/>
    </row>
    <row r="21" spans="12:34" x14ac:dyDescent="0.15">
      <c r="AH21" s="78"/>
    </row>
    <row r="22" spans="12:34" x14ac:dyDescent="0.15"/>
    <row r="23" spans="12:34" x14ac:dyDescent="0.15"/>
    <row r="24" spans="12:34" x14ac:dyDescent="0.15">
      <c r="Q24" s="78"/>
    </row>
    <row r="25" spans="12:34" x14ac:dyDescent="0.15"/>
    <row r="26" spans="12:34" x14ac:dyDescent="0.15"/>
    <row r="27" spans="12:34" x14ac:dyDescent="0.15"/>
    <row r="28" spans="12:34" x14ac:dyDescent="0.15">
      <c r="O28" s="78"/>
      <c r="T28" s="78"/>
      <c r="AH28" s="78"/>
    </row>
    <row r="29" spans="12:34" x14ac:dyDescent="0.15"/>
    <row r="30" spans="12:34" x14ac:dyDescent="0.15"/>
    <row r="31" spans="12:34" x14ac:dyDescent="0.15">
      <c r="Q31" s="78"/>
    </row>
    <row r="32" spans="12:34" x14ac:dyDescent="0.15">
      <c r="L32" s="78"/>
    </row>
    <row r="33" spans="2:34" x14ac:dyDescent="0.15">
      <c r="C33" s="78"/>
      <c r="E33" s="78"/>
      <c r="G33" s="78"/>
      <c r="I33" s="78"/>
      <c r="X33" s="78"/>
    </row>
    <row r="34" spans="2:34" x14ac:dyDescent="0.15">
      <c r="B34" s="78"/>
      <c r="P34" s="78"/>
      <c r="R34" s="78"/>
      <c r="T34" s="78"/>
    </row>
    <row r="35" spans="2:34" x14ac:dyDescent="0.15">
      <c r="D35" s="78"/>
      <c r="W35" s="78"/>
      <c r="AC35" s="78"/>
      <c r="AD35" s="78"/>
      <c r="AE35" s="78"/>
      <c r="AF35" s="78"/>
      <c r="AG35" s="78"/>
      <c r="AH35" s="78"/>
    </row>
    <row r="36" spans="2:34" x14ac:dyDescent="0.15">
      <c r="H36" s="78"/>
      <c r="J36" s="78"/>
      <c r="K36" s="78"/>
      <c r="M36" s="78"/>
      <c r="Y36" s="78"/>
      <c r="Z36" s="78"/>
      <c r="AA36" s="78"/>
      <c r="AB36" s="78"/>
      <c r="AC36" s="78"/>
      <c r="AD36" s="78"/>
      <c r="AE36" s="78"/>
      <c r="AF36" s="78"/>
      <c r="AG36" s="78"/>
      <c r="AH36" s="78"/>
    </row>
    <row r="37" spans="2:34" x14ac:dyDescent="0.15">
      <c r="AH37" s="78"/>
    </row>
    <row r="38" spans="2:34" x14ac:dyDescent="0.15">
      <c r="AG38" s="78"/>
      <c r="AH38" s="78"/>
    </row>
    <row r="39" spans="2:34" x14ac:dyDescent="0.15"/>
    <row r="40" spans="2:34" x14ac:dyDescent="0.15">
      <c r="X40" s="78"/>
    </row>
    <row r="41" spans="2:34" x14ac:dyDescent="0.15">
      <c r="R41" s="78"/>
    </row>
    <row r="42" spans="2:34" x14ac:dyDescent="0.15">
      <c r="W42" s="78"/>
    </row>
    <row r="43" spans="2:34" x14ac:dyDescent="0.15">
      <c r="Y43" s="78"/>
      <c r="Z43" s="78"/>
      <c r="AA43" s="78"/>
      <c r="AB43" s="78"/>
      <c r="AC43" s="78"/>
      <c r="AD43" s="78"/>
      <c r="AE43" s="78"/>
      <c r="AF43" s="78"/>
      <c r="AG43" s="78"/>
      <c r="AH43" s="78"/>
    </row>
    <row r="44" spans="2:34" x14ac:dyDescent="0.15">
      <c r="AH44" s="78"/>
    </row>
    <row r="45" spans="2:34" x14ac:dyDescent="0.15">
      <c r="X45" s="78"/>
    </row>
    <row r="46" spans="2:34" x14ac:dyDescent="0.15"/>
    <row r="47" spans="2:34" x14ac:dyDescent="0.15"/>
    <row r="48" spans="2:34" x14ac:dyDescent="0.15">
      <c r="W48" s="78"/>
      <c r="Y48" s="78"/>
      <c r="Z48" s="78"/>
      <c r="AA48" s="78"/>
      <c r="AB48" s="78"/>
      <c r="AC48" s="78"/>
      <c r="AD48" s="78"/>
      <c r="AE48" s="78"/>
      <c r="AF48" s="78"/>
      <c r="AG48" s="78"/>
      <c r="AH48" s="78"/>
    </row>
    <row r="49" spans="28:34" x14ac:dyDescent="0.15"/>
    <row r="50" spans="28:34" x14ac:dyDescent="0.15">
      <c r="AE50" s="78"/>
      <c r="AF50" s="78"/>
      <c r="AG50" s="78"/>
      <c r="AH50" s="78"/>
    </row>
    <row r="51" spans="28:34" x14ac:dyDescent="0.15">
      <c r="AC51" s="78"/>
      <c r="AD51" s="78"/>
      <c r="AE51" s="78"/>
      <c r="AF51" s="78"/>
      <c r="AG51" s="78"/>
      <c r="AH51" s="78"/>
    </row>
    <row r="52" spans="28:34" x14ac:dyDescent="0.15"/>
    <row r="53" spans="28:34" x14ac:dyDescent="0.15">
      <c r="AF53" s="78"/>
      <c r="AG53" s="78"/>
      <c r="AH53" s="78"/>
    </row>
    <row r="54" spans="28:34" x14ac:dyDescent="0.15">
      <c r="AH54" s="78"/>
    </row>
    <row r="55" spans="28:34" x14ac:dyDescent="0.15"/>
    <row r="56" spans="28:34" x14ac:dyDescent="0.15">
      <c r="AB56" s="78"/>
      <c r="AC56" s="78"/>
      <c r="AD56" s="78"/>
      <c r="AE56" s="78"/>
      <c r="AF56" s="78"/>
      <c r="AG56" s="78"/>
      <c r="AH56" s="78"/>
    </row>
    <row r="57" spans="28:34" x14ac:dyDescent="0.15">
      <c r="AH57" s="78"/>
    </row>
    <row r="58" spans="28:34" x14ac:dyDescent="0.15">
      <c r="AH58" s="78"/>
    </row>
    <row r="59" spans="28:34" x14ac:dyDescent="0.15">
      <c r="AG59" s="78"/>
      <c r="AH59" s="78"/>
    </row>
    <row r="60" spans="28:34" x14ac:dyDescent="0.15"/>
    <row r="61" spans="28:34" x14ac:dyDescent="0.15"/>
    <row r="62" spans="28:34" x14ac:dyDescent="0.15"/>
    <row r="63" spans="28:34" x14ac:dyDescent="0.15">
      <c r="AH63" s="78"/>
    </row>
    <row r="64" spans="28:34" x14ac:dyDescent="0.15">
      <c r="AG64" s="78"/>
      <c r="AH64" s="78"/>
    </row>
    <row r="65" spans="28:34" x14ac:dyDescent="0.15"/>
    <row r="66" spans="28:34" x14ac:dyDescent="0.15"/>
    <row r="67" spans="28:34" x14ac:dyDescent="0.15"/>
    <row r="68" spans="28:34" x14ac:dyDescent="0.15">
      <c r="AB68" s="78"/>
      <c r="AC68" s="78"/>
      <c r="AD68" s="78"/>
      <c r="AE68" s="78"/>
      <c r="AF68" s="78"/>
      <c r="AG68" s="78"/>
      <c r="AH68" s="78"/>
    </row>
    <row r="69" spans="28:34" x14ac:dyDescent="0.15">
      <c r="AF69" s="78"/>
      <c r="AG69" s="78"/>
      <c r="AH69" s="78"/>
    </row>
    <row r="70" spans="28:34" x14ac:dyDescent="0.15"/>
    <row r="71" spans="28:34" x14ac:dyDescent="0.15"/>
    <row r="72" spans="28:34" x14ac:dyDescent="0.15"/>
    <row r="73" spans="28:34" x14ac:dyDescent="0.15"/>
    <row r="74" spans="28:34" x14ac:dyDescent="0.15"/>
    <row r="75" spans="28:34" x14ac:dyDescent="0.15">
      <c r="AH75" s="78"/>
    </row>
    <row r="76" spans="28:34" x14ac:dyDescent="0.15">
      <c r="AF76" s="78"/>
      <c r="AG76" s="78"/>
      <c r="AH76" s="78"/>
    </row>
    <row r="77" spans="28:34" x14ac:dyDescent="0.15">
      <c r="AG77" s="78"/>
      <c r="AH77" s="78"/>
    </row>
    <row r="78" spans="28:34" x14ac:dyDescent="0.15"/>
    <row r="79" spans="28:34" x14ac:dyDescent="0.15"/>
    <row r="80" spans="28:34" x14ac:dyDescent="0.15"/>
    <row r="81" spans="25:34" x14ac:dyDescent="0.15"/>
    <row r="82" spans="25:34" x14ac:dyDescent="0.15">
      <c r="Y82" s="78"/>
    </row>
    <row r="83" spans="25:34" x14ac:dyDescent="0.15">
      <c r="Y83" s="78"/>
      <c r="Z83" s="78"/>
      <c r="AA83" s="78"/>
      <c r="AB83" s="78"/>
      <c r="AC83" s="78"/>
      <c r="AD83" s="78"/>
      <c r="AE83" s="78"/>
      <c r="AF83" s="78"/>
      <c r="AG83" s="78"/>
      <c r="AH83" s="78"/>
    </row>
    <row r="84" spans="25:34" x14ac:dyDescent="0.15"/>
    <row r="85" spans="25:34" x14ac:dyDescent="0.15"/>
    <row r="86" spans="25:34" x14ac:dyDescent="0.15"/>
    <row r="87" spans="25:34" x14ac:dyDescent="0.15"/>
    <row r="88" spans="25:34" x14ac:dyDescent="0.15">
      <c r="AH88" s="78"/>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78"/>
      <c r="AG94" s="78"/>
      <c r="AH94" s="78"/>
    </row>
    <row r="95" spans="25:34" ht="13.5" customHeight="1" x14ac:dyDescent="0.15">
      <c r="AH95" s="78"/>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78"/>
    </row>
    <row r="102" spans="33:34" ht="13.5" customHeight="1" x14ac:dyDescent="0.15"/>
    <row r="103" spans="33:34" ht="13.5" customHeight="1" x14ac:dyDescent="0.15"/>
    <row r="104" spans="33:34" ht="13.5" customHeight="1" x14ac:dyDescent="0.15">
      <c r="AG104" s="78"/>
      <c r="AH104" s="78"/>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78"/>
    </row>
    <row r="117" spans="34:122" ht="13.5" customHeight="1" x14ac:dyDescent="0.15"/>
    <row r="118" spans="34:122" ht="13.5" customHeight="1" x14ac:dyDescent="0.15"/>
    <row r="119" spans="34:122" ht="13.5" customHeight="1" x14ac:dyDescent="0.15"/>
    <row r="120" spans="34:122" ht="13.5" customHeight="1" x14ac:dyDescent="0.15">
      <c r="AH120" s="78"/>
    </row>
    <row r="121" spans="34:122" ht="13.5" customHeight="1" x14ac:dyDescent="0.15">
      <c r="AH121" s="78"/>
    </row>
    <row r="122" spans="34:122" ht="13.5" customHeight="1" x14ac:dyDescent="0.15"/>
    <row r="123" spans="34:122" ht="13.5" customHeight="1" x14ac:dyDescent="0.15"/>
    <row r="124" spans="34:122" ht="13.5" customHeight="1" x14ac:dyDescent="0.15"/>
    <row r="125" spans="34:122" ht="13.5" customHeight="1" x14ac:dyDescent="0.15">
      <c r="DR125" s="78" t="s">
        <v>98</v>
      </c>
    </row>
  </sheetData>
  <sheetProtection algorithmName="SHA-512" hashValue="dXIU5yTKOjtjGnL1mUo6HYpl4sYpBYZ+nX97fU1/X3+HJeREsoFRypZks2SmxrdPWiDyUqomrxbI2MjlJ/5LGw==" saltValue="gBxQ2RsbFBkqcy7ovcamSg==" spinCount="100000" sheet="1" objects="1" scenarios="1"/>
  <phoneticPr fontId="43"/>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293" customWidth="1"/>
    <col min="2" max="8" width="13.375" style="293" customWidth="1"/>
    <col min="9" max="16384" width="11.125" style="293"/>
  </cols>
  <sheetData>
    <row r="1" spans="1:8" x14ac:dyDescent="0.15">
      <c r="A1" s="97"/>
      <c r="B1" s="103"/>
      <c r="C1" s="107"/>
      <c r="D1" s="113"/>
      <c r="E1" s="123"/>
      <c r="F1" s="123"/>
      <c r="G1" s="123"/>
      <c r="H1" s="157"/>
    </row>
    <row r="2" spans="1:8" x14ac:dyDescent="0.15">
      <c r="A2" s="98"/>
      <c r="B2" s="104"/>
      <c r="C2" s="300"/>
      <c r="D2" s="114" t="s">
        <v>80</v>
      </c>
      <c r="E2" s="124"/>
      <c r="F2" s="308" t="s">
        <v>523</v>
      </c>
      <c r="G2" s="148"/>
      <c r="H2" s="158"/>
    </row>
    <row r="3" spans="1:8" x14ac:dyDescent="0.15">
      <c r="A3" s="114" t="s">
        <v>520</v>
      </c>
      <c r="B3" s="106"/>
      <c r="C3" s="301"/>
      <c r="D3" s="304">
        <v>79366</v>
      </c>
      <c r="E3" s="306"/>
      <c r="F3" s="309">
        <v>83103</v>
      </c>
      <c r="G3" s="311"/>
      <c r="H3" s="314"/>
    </row>
    <row r="4" spans="1:8" x14ac:dyDescent="0.15">
      <c r="A4" s="99"/>
      <c r="B4" s="105"/>
      <c r="C4" s="302"/>
      <c r="D4" s="305">
        <v>29457</v>
      </c>
      <c r="E4" s="307"/>
      <c r="F4" s="310">
        <v>41378</v>
      </c>
      <c r="G4" s="312"/>
      <c r="H4" s="315"/>
    </row>
    <row r="5" spans="1:8" x14ac:dyDescent="0.15">
      <c r="A5" s="114" t="s">
        <v>483</v>
      </c>
      <c r="B5" s="106"/>
      <c r="C5" s="301"/>
      <c r="D5" s="304">
        <v>89003</v>
      </c>
      <c r="E5" s="306"/>
      <c r="F5" s="309">
        <v>84459</v>
      </c>
      <c r="G5" s="311"/>
      <c r="H5" s="314"/>
    </row>
    <row r="6" spans="1:8" x14ac:dyDescent="0.15">
      <c r="A6" s="99"/>
      <c r="B6" s="105"/>
      <c r="C6" s="302"/>
      <c r="D6" s="305">
        <v>19783</v>
      </c>
      <c r="E6" s="307"/>
      <c r="F6" s="310">
        <v>47314</v>
      </c>
      <c r="G6" s="312"/>
      <c r="H6" s="315"/>
    </row>
    <row r="7" spans="1:8" x14ac:dyDescent="0.15">
      <c r="A7" s="114" t="s">
        <v>316</v>
      </c>
      <c r="B7" s="106"/>
      <c r="C7" s="301"/>
      <c r="D7" s="304">
        <v>107209</v>
      </c>
      <c r="E7" s="306"/>
      <c r="F7" s="309">
        <v>74568</v>
      </c>
      <c r="G7" s="311"/>
      <c r="H7" s="314"/>
    </row>
    <row r="8" spans="1:8" x14ac:dyDescent="0.15">
      <c r="A8" s="99"/>
      <c r="B8" s="105"/>
      <c r="C8" s="302"/>
      <c r="D8" s="305">
        <v>22327</v>
      </c>
      <c r="E8" s="307"/>
      <c r="F8" s="310">
        <v>42558</v>
      </c>
      <c r="G8" s="312"/>
      <c r="H8" s="315"/>
    </row>
    <row r="9" spans="1:8" x14ac:dyDescent="0.15">
      <c r="A9" s="114" t="s">
        <v>138</v>
      </c>
      <c r="B9" s="106"/>
      <c r="C9" s="301"/>
      <c r="D9" s="304">
        <v>60205</v>
      </c>
      <c r="E9" s="306"/>
      <c r="F9" s="309">
        <v>73693</v>
      </c>
      <c r="G9" s="311"/>
      <c r="H9" s="314"/>
    </row>
    <row r="10" spans="1:8" x14ac:dyDescent="0.15">
      <c r="A10" s="99"/>
      <c r="B10" s="105"/>
      <c r="C10" s="302"/>
      <c r="D10" s="305">
        <v>32429</v>
      </c>
      <c r="E10" s="307"/>
      <c r="F10" s="310">
        <v>44203</v>
      </c>
      <c r="G10" s="312"/>
      <c r="H10" s="315"/>
    </row>
    <row r="11" spans="1:8" x14ac:dyDescent="0.15">
      <c r="A11" s="114" t="s">
        <v>521</v>
      </c>
      <c r="B11" s="106"/>
      <c r="C11" s="301"/>
      <c r="D11" s="304">
        <v>90348</v>
      </c>
      <c r="E11" s="306"/>
      <c r="F11" s="309">
        <v>79401</v>
      </c>
      <c r="G11" s="311"/>
      <c r="H11" s="314"/>
    </row>
    <row r="12" spans="1:8" x14ac:dyDescent="0.15">
      <c r="A12" s="99"/>
      <c r="B12" s="105"/>
      <c r="C12" s="303"/>
      <c r="D12" s="305">
        <v>65103</v>
      </c>
      <c r="E12" s="307"/>
      <c r="F12" s="310">
        <v>49347</v>
      </c>
      <c r="G12" s="312"/>
      <c r="H12" s="315"/>
    </row>
    <row r="13" spans="1:8" x14ac:dyDescent="0.15">
      <c r="A13" s="114"/>
      <c r="B13" s="106"/>
      <c r="C13" s="301"/>
      <c r="D13" s="304">
        <v>85226</v>
      </c>
      <c r="E13" s="306"/>
      <c r="F13" s="309">
        <v>79045</v>
      </c>
      <c r="G13" s="313"/>
      <c r="H13" s="314"/>
    </row>
    <row r="14" spans="1:8" x14ac:dyDescent="0.15">
      <c r="A14" s="99"/>
      <c r="B14" s="105"/>
      <c r="C14" s="302"/>
      <c r="D14" s="305">
        <v>33820</v>
      </c>
      <c r="E14" s="307"/>
      <c r="F14" s="310">
        <v>44960</v>
      </c>
      <c r="G14" s="312"/>
      <c r="H14" s="315"/>
    </row>
    <row r="17" spans="1:11" x14ac:dyDescent="0.15">
      <c r="A17" s="293" t="s">
        <v>21</v>
      </c>
    </row>
    <row r="18" spans="1:11" x14ac:dyDescent="0.15">
      <c r="A18" s="294"/>
      <c r="B18" s="294" t="str">
        <f>実質収支比率等に係る経年分析!F$46</f>
        <v>R01</v>
      </c>
      <c r="C18" s="294" t="str">
        <f>実質収支比率等に係る経年分析!G$46</f>
        <v>R02</v>
      </c>
      <c r="D18" s="294" t="str">
        <f>実質収支比率等に係る経年分析!H$46</f>
        <v>R03</v>
      </c>
      <c r="E18" s="294" t="str">
        <f>実質収支比率等に係る経年分析!I$46</f>
        <v>R04</v>
      </c>
      <c r="F18" s="294" t="str">
        <f>実質収支比率等に係る経年分析!J$46</f>
        <v>R05</v>
      </c>
    </row>
    <row r="19" spans="1:11" x14ac:dyDescent="0.15">
      <c r="A19" s="294" t="s">
        <v>87</v>
      </c>
      <c r="B19" s="294">
        <f>ROUND(VALUE(SUBSTITUTE(実質収支比率等に係る経年分析!F$48,"▲","-")),2)</f>
        <v>0.8</v>
      </c>
      <c r="C19" s="294">
        <f>ROUND(VALUE(SUBSTITUTE(実質収支比率等に係る経年分析!G$48,"▲","-")),2)</f>
        <v>0.88</v>
      </c>
      <c r="D19" s="294">
        <f>ROUND(VALUE(SUBSTITUTE(実質収支比率等に係る経年分析!H$48,"▲","-")),2)</f>
        <v>4.3099999999999996</v>
      </c>
      <c r="E19" s="294">
        <f>ROUND(VALUE(SUBSTITUTE(実質収支比率等に係る経年分析!I$48,"▲","-")),2)</f>
        <v>2.29</v>
      </c>
      <c r="F19" s="294">
        <f>ROUND(VALUE(SUBSTITUTE(実質収支比率等に係る経年分析!J$48,"▲","-")),2)</f>
        <v>2.71</v>
      </c>
    </row>
    <row r="20" spans="1:11" x14ac:dyDescent="0.15">
      <c r="A20" s="294" t="s">
        <v>34</v>
      </c>
      <c r="B20" s="294">
        <f>ROUND(VALUE(SUBSTITUTE(実質収支比率等に係る経年分析!F$47,"▲","-")),2)</f>
        <v>12.52</v>
      </c>
      <c r="C20" s="294">
        <f>ROUND(VALUE(SUBSTITUTE(実質収支比率等に係る経年分析!G$47,"▲","-")),2)</f>
        <v>11.72</v>
      </c>
      <c r="D20" s="294">
        <f>ROUND(VALUE(SUBSTITUTE(実質収支比率等に係る経年分析!H$47,"▲","-")),2)</f>
        <v>11.72</v>
      </c>
      <c r="E20" s="294">
        <f>ROUND(VALUE(SUBSTITUTE(実質収支比率等に係る経年分析!I$47,"▲","-")),2)</f>
        <v>14.5</v>
      </c>
      <c r="F20" s="294">
        <f>ROUND(VALUE(SUBSTITUTE(実質収支比率等に係る経年分析!J$47,"▲","-")),2)</f>
        <v>15.7</v>
      </c>
    </row>
    <row r="21" spans="1:11" x14ac:dyDescent="0.15">
      <c r="A21" s="294" t="s">
        <v>110</v>
      </c>
      <c r="B21" s="294">
        <f>IF(ISNUMBER(VALUE(SUBSTITUTE(実質収支比率等に係る経年分析!F$49,"▲","-"))),ROUND(VALUE(SUBSTITUTE(実質収支比率等に係る経年分析!F$49,"▲","-")),2),NA())</f>
        <v>-1.82</v>
      </c>
      <c r="C21" s="294">
        <f>IF(ISNUMBER(VALUE(SUBSTITUTE(実質収支比率等に係る経年分析!G$49,"▲","-"))),ROUND(VALUE(SUBSTITUTE(実質収支比率等に係る経年分析!G$49,"▲","-")),2),NA())</f>
        <v>-0.54</v>
      </c>
      <c r="D21" s="294">
        <f>IF(ISNUMBER(VALUE(SUBSTITUTE(実質収支比率等に係る経年分析!H$49,"▲","-"))),ROUND(VALUE(SUBSTITUTE(実質収支比率等に係る経年分析!H$49,"▲","-")),2),NA())</f>
        <v>3.91</v>
      </c>
      <c r="E21" s="294">
        <f>IF(ISNUMBER(VALUE(SUBSTITUTE(実質収支比率等に係る経年分析!I$49,"▲","-"))),ROUND(VALUE(SUBSTITUTE(実質収支比率等に係る経年分析!I$49,"▲","-")),2),NA())</f>
        <v>0.06</v>
      </c>
      <c r="F21" s="294">
        <f>IF(ISNUMBER(VALUE(SUBSTITUTE(実質収支比率等に係る経年分析!J$49,"▲","-"))),ROUND(VALUE(SUBSTITUTE(実質収支比率等に係る経年分析!J$49,"▲","-")),2),NA())</f>
        <v>1.58</v>
      </c>
    </row>
    <row r="24" spans="1:11" x14ac:dyDescent="0.15">
      <c r="A24" s="293" t="s">
        <v>99</v>
      </c>
    </row>
    <row r="25" spans="1:11" x14ac:dyDescent="0.15">
      <c r="A25" s="295"/>
      <c r="B25" s="295" t="str">
        <f>連結実質赤字比率に係る赤字・黒字の構成分析!F$33</f>
        <v>R01</v>
      </c>
      <c r="C25" s="295"/>
      <c r="D25" s="295" t="str">
        <f>連結実質赤字比率に係る赤字・黒字の構成分析!G$33</f>
        <v>R02</v>
      </c>
      <c r="E25" s="295"/>
      <c r="F25" s="295" t="str">
        <f>連結実質赤字比率に係る赤字・黒字の構成分析!H$33</f>
        <v>R03</v>
      </c>
      <c r="G25" s="295"/>
      <c r="H25" s="295" t="str">
        <f>連結実質赤字比率に係る赤字・黒字の構成分析!I$33</f>
        <v>R04</v>
      </c>
      <c r="I25" s="295"/>
      <c r="J25" s="295" t="str">
        <f>連結実質赤字比率に係る赤字・黒字の構成分析!J$33</f>
        <v>R05</v>
      </c>
      <c r="K25" s="295"/>
    </row>
    <row r="26" spans="1:11" x14ac:dyDescent="0.15">
      <c r="A26" s="295"/>
      <c r="B26" s="295" t="s">
        <v>111</v>
      </c>
      <c r="C26" s="295" t="s">
        <v>66</v>
      </c>
      <c r="D26" s="295" t="s">
        <v>111</v>
      </c>
      <c r="E26" s="295" t="s">
        <v>66</v>
      </c>
      <c r="F26" s="295" t="s">
        <v>111</v>
      </c>
      <c r="G26" s="295" t="s">
        <v>66</v>
      </c>
      <c r="H26" s="295" t="s">
        <v>111</v>
      </c>
      <c r="I26" s="295" t="s">
        <v>66</v>
      </c>
      <c r="J26" s="295" t="s">
        <v>111</v>
      </c>
      <c r="K26" s="295" t="s">
        <v>66</v>
      </c>
    </row>
    <row r="27" spans="1:11" x14ac:dyDescent="0.15">
      <c r="A27" s="295" t="str">
        <f>IF(連結実質赤字比率に係る赤字・黒字の構成分析!C$43="",NA(),連結実質赤字比率に係る赤字・黒字の構成分析!C$43)</f>
        <v>その他会計（黒字）</v>
      </c>
      <c r="B27" s="295" t="e">
        <f>IF(ROUND(VALUE(SUBSTITUTE(連結実質赤字比率に係る赤字・黒字の構成分析!F$43,"▲","-")),2)&lt;0,ABS(ROUND(VALUE(SUBSTITUTE(連結実質赤字比率に係る赤字・黒字の構成分析!F$43,"▲","-")),2)),NA())</f>
        <v>#N/A</v>
      </c>
      <c r="C27" s="295">
        <f>IF(ROUND(VALUE(SUBSTITUTE(連結実質赤字比率に係る赤字・黒字の構成分析!F$43,"▲","-")),2)&gt;=0,ABS(ROUND(VALUE(SUBSTITUTE(連結実質赤字比率に係る赤字・黒字の構成分析!F$43,"▲","-")),2)),NA())</f>
        <v>4.2699999999999996</v>
      </c>
      <c r="D27" s="295" t="e">
        <f>IF(ROUND(VALUE(SUBSTITUTE(連結実質赤字比率に係る赤字・黒字の構成分析!G$43,"▲","-")),2)&lt;0,ABS(ROUND(VALUE(SUBSTITUTE(連結実質赤字比率に係る赤字・黒字の構成分析!G$43,"▲","-")),2)),NA())</f>
        <v>#N/A</v>
      </c>
      <c r="E27" s="295">
        <f>IF(ROUND(VALUE(SUBSTITUTE(連結実質赤字比率に係る赤字・黒字の構成分析!G$43,"▲","-")),2)&gt;=0,ABS(ROUND(VALUE(SUBSTITUTE(連結実質赤字比率に係る赤字・黒字の構成分析!G$43,"▲","-")),2)),NA())</f>
        <v>4.7300000000000004</v>
      </c>
      <c r="F27" s="295" t="e">
        <f>IF(ROUND(VALUE(SUBSTITUTE(連結実質赤字比率に係る赤字・黒字の構成分析!H$43,"▲","-")),2)&lt;0,ABS(ROUND(VALUE(SUBSTITUTE(連結実質赤字比率に係る赤字・黒字の構成分析!H$43,"▲","-")),2)),NA())</f>
        <v>#N/A</v>
      </c>
      <c r="G27" s="295">
        <f>IF(ROUND(VALUE(SUBSTITUTE(連結実質赤字比率に係る赤字・黒字の構成分析!H$43,"▲","-")),2)&gt;=0,ABS(ROUND(VALUE(SUBSTITUTE(連結実質赤字比率に係る赤字・黒字の構成分析!H$43,"▲","-")),2)),NA())</f>
        <v>5.0199999999999996</v>
      </c>
      <c r="H27" s="295" t="e">
        <f>IF(ROUND(VALUE(SUBSTITUTE(連結実質赤字比率に係る赤字・黒字の構成分析!I$43,"▲","-")),2)&lt;0,ABS(ROUND(VALUE(SUBSTITUTE(連結実質赤字比率に係る赤字・黒字の構成分析!I$43,"▲","-")),2)),NA())</f>
        <v>#N/A</v>
      </c>
      <c r="I27" s="295">
        <f>IF(ROUND(VALUE(SUBSTITUTE(連結実質赤字比率に係る赤字・黒字の構成分析!I$43,"▲","-")),2)&gt;=0,ABS(ROUND(VALUE(SUBSTITUTE(連結実質赤字比率に係る赤字・黒字の構成分析!I$43,"▲","-")),2)),NA())</f>
        <v>5.46</v>
      </c>
      <c r="J27" s="295" t="e">
        <f>IF(ROUND(VALUE(SUBSTITUTE(連結実質赤字比率に係る赤字・黒字の構成分析!J$43,"▲","-")),2)&lt;0,ABS(ROUND(VALUE(SUBSTITUTE(連結実質赤字比率に係る赤字・黒字の構成分析!J$43,"▲","-")),2)),NA())</f>
        <v>#VALUE!</v>
      </c>
      <c r="K27" s="295" t="e">
        <f>IF(ROUND(VALUE(SUBSTITUTE(連結実質赤字比率に係る赤字・黒字の構成分析!J$43,"▲","-")),2)&gt;=0,ABS(ROUND(VALUE(SUBSTITUTE(連結実質赤字比率に係る赤字・黒字の構成分析!J$43,"▲","-")),2)),NA())</f>
        <v>#VALUE!</v>
      </c>
    </row>
    <row r="28" spans="1:11" x14ac:dyDescent="0.15">
      <c r="A28" s="295" t="str">
        <f>IF(連結実質赤字比率に係る赤字・黒字の構成分析!C$42="",NA(),連結実質赤字比率に係る赤字・黒字の構成分析!C$42)</f>
        <v>その他会計（赤字）</v>
      </c>
      <c r="B28" s="295" t="e">
        <f>IF(ROUND(VALUE(SUBSTITUTE(連結実質赤字比率に係る赤字・黒字の構成分析!F$42,"▲","-")),2)&lt;0,ABS(ROUND(VALUE(SUBSTITUTE(連結実質赤字比率に係る赤字・黒字の構成分析!F$42,"▲","-")),2)),NA())</f>
        <v>#VALUE!</v>
      </c>
      <c r="C28" s="295" t="e">
        <f>IF(ROUND(VALUE(SUBSTITUTE(連結実質赤字比率に係る赤字・黒字の構成分析!F$42,"▲","-")),2)&gt;=0,ABS(ROUND(VALUE(SUBSTITUTE(連結実質赤字比率に係る赤字・黒字の構成分析!F$42,"▲","-")),2)),NA())</f>
        <v>#VALUE!</v>
      </c>
      <c r="D28" s="295" t="e">
        <f>IF(ROUND(VALUE(SUBSTITUTE(連結実質赤字比率に係る赤字・黒字の構成分析!G$42,"▲","-")),2)&lt;0,ABS(ROUND(VALUE(SUBSTITUTE(連結実質赤字比率に係る赤字・黒字の構成分析!G$42,"▲","-")),2)),NA())</f>
        <v>#VALUE!</v>
      </c>
      <c r="E28" s="295" t="e">
        <f>IF(ROUND(VALUE(SUBSTITUTE(連結実質赤字比率に係る赤字・黒字の構成分析!G$42,"▲","-")),2)&gt;=0,ABS(ROUND(VALUE(SUBSTITUTE(連結実質赤字比率に係る赤字・黒字の構成分析!G$42,"▲","-")),2)),NA())</f>
        <v>#VALUE!</v>
      </c>
      <c r="F28" s="295" t="e">
        <f>IF(ROUND(VALUE(SUBSTITUTE(連結実質赤字比率に係る赤字・黒字の構成分析!H$42,"▲","-")),2)&lt;0,ABS(ROUND(VALUE(SUBSTITUTE(連結実質赤字比率に係る赤字・黒字の構成分析!H$42,"▲","-")),2)),NA())</f>
        <v>#VALUE!</v>
      </c>
      <c r="G28" s="295" t="e">
        <f>IF(ROUND(VALUE(SUBSTITUTE(連結実質赤字比率に係る赤字・黒字の構成分析!H$42,"▲","-")),2)&gt;=0,ABS(ROUND(VALUE(SUBSTITUTE(連結実質赤字比率に係る赤字・黒字の構成分析!H$42,"▲","-")),2)),NA())</f>
        <v>#VALUE!</v>
      </c>
      <c r="H28" s="295" t="e">
        <f>IF(ROUND(VALUE(SUBSTITUTE(連結実質赤字比率に係る赤字・黒字の構成分析!I$42,"▲","-")),2)&lt;0,ABS(ROUND(VALUE(SUBSTITUTE(連結実質赤字比率に係る赤字・黒字の構成分析!I$42,"▲","-")),2)),NA())</f>
        <v>#VALUE!</v>
      </c>
      <c r="I28" s="295" t="e">
        <f>IF(ROUND(VALUE(SUBSTITUTE(連結実質赤字比率に係る赤字・黒字の構成分析!I$42,"▲","-")),2)&gt;=0,ABS(ROUND(VALUE(SUBSTITUTE(連結実質赤字比率に係る赤字・黒字の構成分析!I$42,"▲","-")),2)),NA())</f>
        <v>#VALUE!</v>
      </c>
      <c r="J28" s="295" t="e">
        <f>IF(ROUND(VALUE(SUBSTITUTE(連結実質赤字比率に係る赤字・黒字の構成分析!J$42,"▲","-")),2)&lt;0,ABS(ROUND(VALUE(SUBSTITUTE(連結実質赤字比率に係る赤字・黒字の構成分析!J$42,"▲","-")),2)),NA())</f>
        <v>#VALUE!</v>
      </c>
      <c r="K28" s="295" t="e">
        <f>IF(ROUND(VALUE(SUBSTITUTE(連結実質赤字比率に係る赤字・黒字の構成分析!J$42,"▲","-")),2)&gt;=0,ABS(ROUND(VALUE(SUBSTITUTE(連結実質赤字比率に係る赤字・黒字の構成分析!J$42,"▲","-")),2)),NA())</f>
        <v>#VALUE!</v>
      </c>
    </row>
    <row r="29" spans="1:11" x14ac:dyDescent="0.15">
      <c r="A29" s="295" t="str">
        <f>IF(連結実質赤字比率に係る赤字・黒字の構成分析!C$41="",NA(),連結実質赤字比率に係る赤字・黒字の構成分析!C$41)</f>
        <v>診療所特別会計</v>
      </c>
      <c r="B29" s="295" t="e">
        <f>IF(ROUND(VALUE(SUBSTITUTE(連結実質赤字比率に係る赤字・黒字の構成分析!F$41,"▲","-")),2)&lt;0,ABS(ROUND(VALUE(SUBSTITUTE(連結実質赤字比率に係る赤字・黒字の構成分析!F$41,"▲","-")),2)),NA())</f>
        <v>#N/A</v>
      </c>
      <c r="C29" s="295">
        <f>IF(ROUND(VALUE(SUBSTITUTE(連結実質赤字比率に係る赤字・黒字の構成分析!F$41,"▲","-")),2)&gt;=0,ABS(ROUND(VALUE(SUBSTITUTE(連結実質赤字比率に係る赤字・黒字の構成分析!F$41,"▲","-")),2)),NA())</f>
        <v>0.03</v>
      </c>
      <c r="D29" s="295" t="e">
        <f>IF(ROUND(VALUE(SUBSTITUTE(連結実質赤字比率に係る赤字・黒字の構成分析!G$41,"▲","-")),2)&lt;0,ABS(ROUND(VALUE(SUBSTITUTE(連結実質赤字比率に係る赤字・黒字の構成分析!G$41,"▲","-")),2)),NA())</f>
        <v>#N/A</v>
      </c>
      <c r="E29" s="295">
        <f>IF(ROUND(VALUE(SUBSTITUTE(連結実質赤字比率に係る赤字・黒字の構成分析!G$41,"▲","-")),2)&gt;=0,ABS(ROUND(VALUE(SUBSTITUTE(連結実質赤字比率に係る赤字・黒字の構成分析!G$41,"▲","-")),2)),NA())</f>
        <v>7.0000000000000007E-2</v>
      </c>
      <c r="F29" s="295" t="e">
        <f>IF(ROUND(VALUE(SUBSTITUTE(連結実質赤字比率に係る赤字・黒字の構成分析!H$41,"▲","-")),2)&lt;0,ABS(ROUND(VALUE(SUBSTITUTE(連結実質赤字比率に係る赤字・黒字の構成分析!H$41,"▲","-")),2)),NA())</f>
        <v>#N/A</v>
      </c>
      <c r="G29" s="295">
        <f>IF(ROUND(VALUE(SUBSTITUTE(連結実質赤字比率に係る赤字・黒字の構成分析!H$41,"▲","-")),2)&gt;=0,ABS(ROUND(VALUE(SUBSTITUTE(連結実質赤字比率に係る赤字・黒字の構成分析!H$41,"▲","-")),2)),NA())</f>
        <v>0.1</v>
      </c>
      <c r="H29" s="295" t="e">
        <f>IF(ROUND(VALUE(SUBSTITUTE(連結実質赤字比率に係る赤字・黒字の構成分析!I$41,"▲","-")),2)&lt;0,ABS(ROUND(VALUE(SUBSTITUTE(連結実質赤字比率に係る赤字・黒字の構成分析!I$41,"▲","-")),2)),NA())</f>
        <v>#N/A</v>
      </c>
      <c r="I29" s="295">
        <f>IF(ROUND(VALUE(SUBSTITUTE(連結実質赤字比率に係る赤字・黒字の構成分析!I$41,"▲","-")),2)&gt;=0,ABS(ROUND(VALUE(SUBSTITUTE(連結実質赤字比率に係る赤字・黒字の構成分析!I$41,"▲","-")),2)),NA())</f>
        <v>7.0000000000000007E-2</v>
      </c>
      <c r="J29" s="295" t="e">
        <f>IF(ROUND(VALUE(SUBSTITUTE(連結実質赤字比率に係る赤字・黒字の構成分析!J$41,"▲","-")),2)&lt;0,ABS(ROUND(VALUE(SUBSTITUTE(連結実質赤字比率に係る赤字・黒字の構成分析!J$41,"▲","-")),2)),NA())</f>
        <v>#N/A</v>
      </c>
      <c r="K29" s="295">
        <f>IF(ROUND(VALUE(SUBSTITUTE(連結実質赤字比率に係る赤字・黒字の構成分析!J$41,"▲","-")),2)&gt;=0,ABS(ROUND(VALUE(SUBSTITUTE(連結実質赤字比率に係る赤字・黒字の構成分析!J$41,"▲","-")),2)),NA())</f>
        <v>0.01</v>
      </c>
    </row>
    <row r="30" spans="1:11" x14ac:dyDescent="0.15">
      <c r="A30" s="295" t="str">
        <f>IF(連結実質赤字比率に係る赤字・黒字の構成分析!C$40="",NA(),連結実質赤字比率に係る赤字・黒字の構成分析!C$40)</f>
        <v>後期高齢者医療特別会計</v>
      </c>
      <c r="B30" s="295" t="e">
        <f>IF(ROUND(VALUE(SUBSTITUTE(連結実質赤字比率に係る赤字・黒字の構成分析!F$40,"▲","-")),2)&lt;0,ABS(ROUND(VALUE(SUBSTITUTE(連結実質赤字比率に係る赤字・黒字の構成分析!F$40,"▲","-")),2)),NA())</f>
        <v>#N/A</v>
      </c>
      <c r="C30" s="295">
        <f>IF(ROUND(VALUE(SUBSTITUTE(連結実質赤字比率に係る赤字・黒字の構成分析!F$40,"▲","-")),2)&gt;=0,ABS(ROUND(VALUE(SUBSTITUTE(連結実質赤字比率に係る赤字・黒字の構成分析!F$40,"▲","-")),2)),NA())</f>
        <v>0.01</v>
      </c>
      <c r="D30" s="295" t="e">
        <f>IF(ROUND(VALUE(SUBSTITUTE(連結実質赤字比率に係る赤字・黒字の構成分析!G$40,"▲","-")),2)&lt;0,ABS(ROUND(VALUE(SUBSTITUTE(連結実質赤字比率に係る赤字・黒字の構成分析!G$40,"▲","-")),2)),NA())</f>
        <v>#N/A</v>
      </c>
      <c r="E30" s="295">
        <f>IF(ROUND(VALUE(SUBSTITUTE(連結実質赤字比率に係る赤字・黒字の構成分析!G$40,"▲","-")),2)&gt;=0,ABS(ROUND(VALUE(SUBSTITUTE(連結実質赤字比率に係る赤字・黒字の構成分析!G$40,"▲","-")),2)),NA())</f>
        <v>0.01</v>
      </c>
      <c r="F30" s="295" t="e">
        <f>IF(ROUND(VALUE(SUBSTITUTE(連結実質赤字比率に係る赤字・黒字の構成分析!H$40,"▲","-")),2)&lt;0,ABS(ROUND(VALUE(SUBSTITUTE(連結実質赤字比率に係る赤字・黒字の構成分析!H$40,"▲","-")),2)),NA())</f>
        <v>#N/A</v>
      </c>
      <c r="G30" s="295">
        <f>IF(ROUND(VALUE(SUBSTITUTE(連結実質赤字比率に係る赤字・黒字の構成分析!H$40,"▲","-")),2)&gt;=0,ABS(ROUND(VALUE(SUBSTITUTE(連結実質赤字比率に係る赤字・黒字の構成分析!H$40,"▲","-")),2)),NA())</f>
        <v>0.02</v>
      </c>
      <c r="H30" s="295" t="e">
        <f>IF(ROUND(VALUE(SUBSTITUTE(連結実質赤字比率に係る赤字・黒字の構成分析!I$40,"▲","-")),2)&lt;0,ABS(ROUND(VALUE(SUBSTITUTE(連結実質赤字比率に係る赤字・黒字の構成分析!I$40,"▲","-")),2)),NA())</f>
        <v>#N/A</v>
      </c>
      <c r="I30" s="295">
        <f>IF(ROUND(VALUE(SUBSTITUTE(連結実質赤字比率に係る赤字・黒字の構成分析!I$40,"▲","-")),2)&gt;=0,ABS(ROUND(VALUE(SUBSTITUTE(連結実質赤字比率に係る赤字・黒字の構成分析!I$40,"▲","-")),2)),NA())</f>
        <v>0.01</v>
      </c>
      <c r="J30" s="295" t="e">
        <f>IF(ROUND(VALUE(SUBSTITUTE(連結実質赤字比率に係る赤字・黒字の構成分析!J$40,"▲","-")),2)&lt;0,ABS(ROUND(VALUE(SUBSTITUTE(連結実質赤字比率に係る赤字・黒字の構成分析!J$40,"▲","-")),2)),NA())</f>
        <v>#N/A</v>
      </c>
      <c r="K30" s="295">
        <f>IF(ROUND(VALUE(SUBSTITUTE(連結実質赤字比率に係る赤字・黒字の構成分析!J$40,"▲","-")),2)&gt;=0,ABS(ROUND(VALUE(SUBSTITUTE(連結実質赤字比率に係る赤字・黒字の構成分析!J$40,"▲","-")),2)),NA())</f>
        <v>0.03</v>
      </c>
    </row>
    <row r="31" spans="1:11" x14ac:dyDescent="0.15">
      <c r="A31" s="295" t="str">
        <f>IF(連結実質赤字比率に係る赤字・黒字の構成分析!C$39="",NA(),連結実質赤字比率に係る赤字・黒字の構成分析!C$39)</f>
        <v>農業集落排水事業特別会計</v>
      </c>
      <c r="B31" s="295" t="e">
        <f>IF(ROUND(VALUE(SUBSTITUTE(連結実質赤字比率に係る赤字・黒字の構成分析!F$39,"▲","-")),2)&lt;0,ABS(ROUND(VALUE(SUBSTITUTE(連結実質赤字比率に係る赤字・黒字の構成分析!F$39,"▲","-")),2)),NA())</f>
        <v>#N/A</v>
      </c>
      <c r="C31" s="295">
        <f>IF(ROUND(VALUE(SUBSTITUTE(連結実質赤字比率に係る赤字・黒字の構成分析!F$39,"▲","-")),2)&gt;=0,ABS(ROUND(VALUE(SUBSTITUTE(連結実質赤字比率に係る赤字・黒字の構成分析!F$39,"▲","-")),2)),NA())</f>
        <v>0.02</v>
      </c>
      <c r="D31" s="295" t="e">
        <f>IF(ROUND(VALUE(SUBSTITUTE(連結実質赤字比率に係る赤字・黒字の構成分析!G$39,"▲","-")),2)&lt;0,ABS(ROUND(VALUE(SUBSTITUTE(連結実質赤字比率に係る赤字・黒字の構成分析!G$39,"▲","-")),2)),NA())</f>
        <v>#N/A</v>
      </c>
      <c r="E31" s="295">
        <f>IF(ROUND(VALUE(SUBSTITUTE(連結実質赤字比率に係る赤字・黒字の構成分析!G$39,"▲","-")),2)&gt;=0,ABS(ROUND(VALUE(SUBSTITUTE(連結実質赤字比率に係る赤字・黒字の構成分析!G$39,"▲","-")),2)),NA())</f>
        <v>0.06</v>
      </c>
      <c r="F31" s="295" t="e">
        <f>IF(ROUND(VALUE(SUBSTITUTE(連結実質赤字比率に係る赤字・黒字の構成分析!H$39,"▲","-")),2)&lt;0,ABS(ROUND(VALUE(SUBSTITUTE(連結実質赤字比率に係る赤字・黒字の構成分析!H$39,"▲","-")),2)),NA())</f>
        <v>#N/A</v>
      </c>
      <c r="G31" s="295">
        <f>IF(ROUND(VALUE(SUBSTITUTE(連結実質赤字比率に係る赤字・黒字の構成分析!H$39,"▲","-")),2)&gt;=0,ABS(ROUND(VALUE(SUBSTITUTE(連結実質赤字比率に係る赤字・黒字の構成分析!H$39,"▲","-")),2)),NA())</f>
        <v>0</v>
      </c>
      <c r="H31" s="295" t="e">
        <f>IF(ROUND(VALUE(SUBSTITUTE(連結実質赤字比率に係る赤字・黒字の構成分析!I$39,"▲","-")),2)&lt;0,ABS(ROUND(VALUE(SUBSTITUTE(連結実質赤字比率に係る赤字・黒字の構成分析!I$39,"▲","-")),2)),NA())</f>
        <v>#N/A</v>
      </c>
      <c r="I31" s="295">
        <f>IF(ROUND(VALUE(SUBSTITUTE(連結実質赤字比率に係る赤字・黒字の構成分析!I$39,"▲","-")),2)&gt;=0,ABS(ROUND(VALUE(SUBSTITUTE(連結実質赤字比率に係る赤字・黒字の構成分析!I$39,"▲","-")),2)),NA())</f>
        <v>0.06</v>
      </c>
      <c r="J31" s="295" t="e">
        <f>IF(ROUND(VALUE(SUBSTITUTE(連結実質赤字比率に係る赤字・黒字の構成分析!J$39,"▲","-")),2)&lt;0,ABS(ROUND(VALUE(SUBSTITUTE(連結実質赤字比率に係る赤字・黒字の構成分析!J$39,"▲","-")),2)),NA())</f>
        <v>#N/A</v>
      </c>
      <c r="K31" s="295">
        <f>IF(ROUND(VALUE(SUBSTITUTE(連結実質赤字比率に係る赤字・黒字の構成分析!J$39,"▲","-")),2)&gt;=0,ABS(ROUND(VALUE(SUBSTITUTE(連結実質赤字比率に係る赤字・黒字の構成分析!J$39,"▲","-")),2)),NA())</f>
        <v>7.0000000000000007E-2</v>
      </c>
    </row>
    <row r="32" spans="1:11" x14ac:dyDescent="0.15">
      <c r="A32" s="295" t="str">
        <f>IF(連結実質赤字比率に係る赤字・黒字の構成分析!C$38="",NA(),連結実質赤字比率に係る赤字・黒字の構成分析!C$38)</f>
        <v>下水道事業特別会計</v>
      </c>
      <c r="B32" s="295" t="e">
        <f>IF(ROUND(VALUE(SUBSTITUTE(連結実質赤字比率に係る赤字・黒字の構成分析!F$38,"▲","-")),2)&lt;0,ABS(ROUND(VALUE(SUBSTITUTE(連結実質赤字比率に係る赤字・黒字の構成分析!F$38,"▲","-")),2)),NA())</f>
        <v>#N/A</v>
      </c>
      <c r="C32" s="295">
        <f>IF(ROUND(VALUE(SUBSTITUTE(連結実質赤字比率に係る赤字・黒字の構成分析!F$38,"▲","-")),2)&gt;=0,ABS(ROUND(VALUE(SUBSTITUTE(連結実質赤字比率に係る赤字・黒字の構成分析!F$38,"▲","-")),2)),NA())</f>
        <v>0.02</v>
      </c>
      <c r="D32" s="295" t="e">
        <f>IF(ROUND(VALUE(SUBSTITUTE(連結実質赤字比率に係る赤字・黒字の構成分析!G$38,"▲","-")),2)&lt;0,ABS(ROUND(VALUE(SUBSTITUTE(連結実質赤字比率に係る赤字・黒字の構成分析!G$38,"▲","-")),2)),NA())</f>
        <v>#N/A</v>
      </c>
      <c r="E32" s="295">
        <f>IF(ROUND(VALUE(SUBSTITUTE(連結実質赤字比率に係る赤字・黒字の構成分析!G$38,"▲","-")),2)&gt;=0,ABS(ROUND(VALUE(SUBSTITUTE(連結実質赤字比率に係る赤字・黒字の構成分析!G$38,"▲","-")),2)),NA())</f>
        <v>0.09</v>
      </c>
      <c r="F32" s="295" t="e">
        <f>IF(ROUND(VALUE(SUBSTITUTE(連結実質赤字比率に係る赤字・黒字の構成分析!H$38,"▲","-")),2)&lt;0,ABS(ROUND(VALUE(SUBSTITUTE(連結実質赤字比率に係る赤字・黒字の構成分析!H$38,"▲","-")),2)),NA())</f>
        <v>#N/A</v>
      </c>
      <c r="G32" s="295">
        <f>IF(ROUND(VALUE(SUBSTITUTE(連結実質赤字比率に係る赤字・黒字の構成分析!H$38,"▲","-")),2)&gt;=0,ABS(ROUND(VALUE(SUBSTITUTE(連結実質赤字比率に係る赤字・黒字の構成分析!H$38,"▲","-")),2)),NA())</f>
        <v>0.03</v>
      </c>
      <c r="H32" s="295" t="e">
        <f>IF(ROUND(VALUE(SUBSTITUTE(連結実質赤字比率に係る赤字・黒字の構成分析!I$38,"▲","-")),2)&lt;0,ABS(ROUND(VALUE(SUBSTITUTE(連結実質赤字比率に係る赤字・黒字の構成分析!I$38,"▲","-")),2)),NA())</f>
        <v>#N/A</v>
      </c>
      <c r="I32" s="295">
        <f>IF(ROUND(VALUE(SUBSTITUTE(連結実質赤字比率に係る赤字・黒字の構成分析!I$38,"▲","-")),2)&gt;=0,ABS(ROUND(VALUE(SUBSTITUTE(連結実質赤字比率に係る赤字・黒字の構成分析!I$38,"▲","-")),2)),NA())</f>
        <v>0.11</v>
      </c>
      <c r="J32" s="295" t="e">
        <f>IF(ROUND(VALUE(SUBSTITUTE(連結実質赤字比率に係る赤字・黒字の構成分析!J$38,"▲","-")),2)&lt;0,ABS(ROUND(VALUE(SUBSTITUTE(連結実質赤字比率に係る赤字・黒字の構成分析!J$38,"▲","-")),2)),NA())</f>
        <v>#N/A</v>
      </c>
      <c r="K32" s="295">
        <f>IF(ROUND(VALUE(SUBSTITUTE(連結実質赤字比率に係る赤字・黒字の構成分析!J$38,"▲","-")),2)&gt;=0,ABS(ROUND(VALUE(SUBSTITUTE(連結実質赤字比率に係る赤字・黒字の構成分析!J$38,"▲","-")),2)),NA())</f>
        <v>0.09</v>
      </c>
    </row>
    <row r="33" spans="1:16" x14ac:dyDescent="0.15">
      <c r="A33" s="295" t="str">
        <f>IF(連結実質赤字比率に係る赤字・黒字の構成分析!C$37="",NA(),連結実質赤字比率に係る赤字・黒字の構成分析!C$37)</f>
        <v>電気事業特別会計</v>
      </c>
      <c r="B33" s="295" t="e">
        <f>IF(ROUND(VALUE(SUBSTITUTE(連結実質赤字比率に係る赤字・黒字の構成分析!F$37,"▲","-")),2)&lt;0,ABS(ROUND(VALUE(SUBSTITUTE(連結実質赤字比率に係る赤字・黒字の構成分析!F$37,"▲","-")),2)),NA())</f>
        <v>#N/A</v>
      </c>
      <c r="C33" s="295">
        <f>IF(ROUND(VALUE(SUBSTITUTE(連結実質赤字比率に係る赤字・黒字の構成分析!F$37,"▲","-")),2)&gt;=0,ABS(ROUND(VALUE(SUBSTITUTE(連結実質赤字比率に係る赤字・黒字の構成分析!F$37,"▲","-")),2)),NA())</f>
        <v>0.24</v>
      </c>
      <c r="D33" s="295" t="e">
        <f>IF(ROUND(VALUE(SUBSTITUTE(連結実質赤字比率に係る赤字・黒字の構成分析!G$37,"▲","-")),2)&lt;0,ABS(ROUND(VALUE(SUBSTITUTE(連結実質赤字比率に係る赤字・黒字の構成分析!G$37,"▲","-")),2)),NA())</f>
        <v>#N/A</v>
      </c>
      <c r="E33" s="295">
        <f>IF(ROUND(VALUE(SUBSTITUTE(連結実質赤字比率に係る赤字・黒字の構成分析!G$37,"▲","-")),2)&gt;=0,ABS(ROUND(VALUE(SUBSTITUTE(連結実質赤字比率に係る赤字・黒字の構成分析!G$37,"▲","-")),2)),NA())</f>
        <v>0.14000000000000001</v>
      </c>
      <c r="F33" s="295" t="e">
        <f>IF(ROUND(VALUE(SUBSTITUTE(連結実質赤字比率に係る赤字・黒字の構成分析!H$37,"▲","-")),2)&lt;0,ABS(ROUND(VALUE(SUBSTITUTE(連結実質赤字比率に係る赤字・黒字の構成分析!H$37,"▲","-")),2)),NA())</f>
        <v>#N/A</v>
      </c>
      <c r="G33" s="295">
        <f>IF(ROUND(VALUE(SUBSTITUTE(連結実質赤字比率に係る赤字・黒字の構成分析!H$37,"▲","-")),2)&gt;=0,ABS(ROUND(VALUE(SUBSTITUTE(連結実質赤字比率に係る赤字・黒字の構成分析!H$37,"▲","-")),2)),NA())</f>
        <v>0.08</v>
      </c>
      <c r="H33" s="295" t="e">
        <f>IF(ROUND(VALUE(SUBSTITUTE(連結実質赤字比率に係る赤字・黒字の構成分析!I$37,"▲","-")),2)&lt;0,ABS(ROUND(VALUE(SUBSTITUTE(連結実質赤字比率に係る赤字・黒字の構成分析!I$37,"▲","-")),2)),NA())</f>
        <v>#N/A</v>
      </c>
      <c r="I33" s="295">
        <f>IF(ROUND(VALUE(SUBSTITUTE(連結実質赤字比率に係る赤字・黒字の構成分析!I$37,"▲","-")),2)&gt;=0,ABS(ROUND(VALUE(SUBSTITUTE(連結実質赤字比率に係る赤字・黒字の構成分析!I$37,"▲","-")),2)),NA())</f>
        <v>0.18</v>
      </c>
      <c r="J33" s="295" t="e">
        <f>IF(ROUND(VALUE(SUBSTITUTE(連結実質赤字比率に係る赤字・黒字の構成分析!J$37,"▲","-")),2)&lt;0,ABS(ROUND(VALUE(SUBSTITUTE(連結実質赤字比率に係る赤字・黒字の構成分析!J$37,"▲","-")),2)),NA())</f>
        <v>#N/A</v>
      </c>
      <c r="K33" s="295">
        <f>IF(ROUND(VALUE(SUBSTITUTE(連結実質赤字比率に係る赤字・黒字の構成分析!J$37,"▲","-")),2)&gt;=0,ABS(ROUND(VALUE(SUBSTITUTE(連結実質赤字比率に係る赤字・黒字の構成分析!J$37,"▲","-")),2)),NA())</f>
        <v>0.13</v>
      </c>
    </row>
    <row r="34" spans="1:16" x14ac:dyDescent="0.15">
      <c r="A34" s="295" t="str">
        <f>IF(連結実質赤字比率に係る赤字・黒字の構成分析!C$36="",NA(),連結実質赤字比率に係る赤字・黒字の構成分析!C$36)</f>
        <v>国民健康保険特別会計</v>
      </c>
      <c r="B34" s="295" t="e">
        <f>IF(ROUND(VALUE(SUBSTITUTE(連結実質赤字比率に係る赤字・黒字の構成分析!F$36,"▲","-")),2)&lt;0,ABS(ROUND(VALUE(SUBSTITUTE(連結実質赤字比率に係る赤字・黒字の構成分析!F$36,"▲","-")),2)),NA())</f>
        <v>#N/A</v>
      </c>
      <c r="C34" s="295">
        <f>IF(ROUND(VALUE(SUBSTITUTE(連結実質赤字比率に係る赤字・黒字の構成分析!F$36,"▲","-")),2)&gt;=0,ABS(ROUND(VALUE(SUBSTITUTE(連結実質赤字比率に係る赤字・黒字の構成分析!F$36,"▲","-")),2)),NA())</f>
        <v>0.3</v>
      </c>
      <c r="D34" s="295" t="e">
        <f>IF(ROUND(VALUE(SUBSTITUTE(連結実質赤字比率に係る赤字・黒字の構成分析!G$36,"▲","-")),2)&lt;0,ABS(ROUND(VALUE(SUBSTITUTE(連結実質赤字比率に係る赤字・黒字の構成分析!G$36,"▲","-")),2)),NA())</f>
        <v>#N/A</v>
      </c>
      <c r="E34" s="295">
        <f>IF(ROUND(VALUE(SUBSTITUTE(連結実質赤字比率に係る赤字・黒字の構成分析!G$36,"▲","-")),2)&gt;=0,ABS(ROUND(VALUE(SUBSTITUTE(連結実質赤字比率に係る赤字・黒字の構成分析!G$36,"▲","-")),2)),NA())</f>
        <v>0.31</v>
      </c>
      <c r="F34" s="295" t="e">
        <f>IF(ROUND(VALUE(SUBSTITUTE(連結実質赤字比率に係る赤字・黒字の構成分析!H$36,"▲","-")),2)&lt;0,ABS(ROUND(VALUE(SUBSTITUTE(連結実質赤字比率に係る赤字・黒字の構成分析!H$36,"▲","-")),2)),NA())</f>
        <v>#N/A</v>
      </c>
      <c r="G34" s="295">
        <f>IF(ROUND(VALUE(SUBSTITUTE(連結実質赤字比率に係る赤字・黒字の構成分析!H$36,"▲","-")),2)&gt;=0,ABS(ROUND(VALUE(SUBSTITUTE(連結実質赤字比率に係る赤字・黒字の構成分析!H$36,"▲","-")),2)),NA())</f>
        <v>0.49</v>
      </c>
      <c r="H34" s="295" t="e">
        <f>IF(ROUND(VALUE(SUBSTITUTE(連結実質赤字比率に係る赤字・黒字の構成分析!I$36,"▲","-")),2)&lt;0,ABS(ROUND(VALUE(SUBSTITUTE(連結実質赤字比率に係る赤字・黒字の構成分析!I$36,"▲","-")),2)),NA())</f>
        <v>#N/A</v>
      </c>
      <c r="I34" s="295">
        <f>IF(ROUND(VALUE(SUBSTITUTE(連結実質赤字比率に係る赤字・黒字の構成分析!I$36,"▲","-")),2)&gt;=0,ABS(ROUND(VALUE(SUBSTITUTE(連結実質赤字比率に係る赤字・黒字の構成分析!I$36,"▲","-")),2)),NA())</f>
        <v>0.36</v>
      </c>
      <c r="J34" s="295" t="e">
        <f>IF(ROUND(VALUE(SUBSTITUTE(連結実質赤字比率に係る赤字・黒字の構成分析!J$36,"▲","-")),2)&lt;0,ABS(ROUND(VALUE(SUBSTITUTE(連結実質赤字比率に係る赤字・黒字の構成分析!J$36,"▲","-")),2)),NA())</f>
        <v>#N/A</v>
      </c>
      <c r="K34" s="295">
        <f>IF(ROUND(VALUE(SUBSTITUTE(連結実質赤字比率に係る赤字・黒字の構成分析!J$36,"▲","-")),2)&gt;=0,ABS(ROUND(VALUE(SUBSTITUTE(連結実質赤字比率に係る赤字・黒字の構成分析!J$36,"▲","-")),2)),NA())</f>
        <v>0.21</v>
      </c>
    </row>
    <row r="35" spans="1:16" x14ac:dyDescent="0.15">
      <c r="A35" s="295" t="str">
        <f>IF(連結実質赤字比率に係る赤字・黒字の構成分析!C$35="",NA(),連結実質赤字比率に係る赤字・黒字の構成分析!C$35)</f>
        <v>介護保険特別会計</v>
      </c>
      <c r="B35" s="295" t="e">
        <f>IF(ROUND(VALUE(SUBSTITUTE(連結実質赤字比率に係る赤字・黒字の構成分析!F$35,"▲","-")),2)&lt;0,ABS(ROUND(VALUE(SUBSTITUTE(連結実質赤字比率に係る赤字・黒字の構成分析!F$35,"▲","-")),2)),NA())</f>
        <v>#N/A</v>
      </c>
      <c r="C35" s="295">
        <f>IF(ROUND(VALUE(SUBSTITUTE(連結実質赤字比率に係る赤字・黒字の構成分析!F$35,"▲","-")),2)&gt;=0,ABS(ROUND(VALUE(SUBSTITUTE(連結実質赤字比率に係る赤字・黒字の構成分析!F$35,"▲","-")),2)),NA())</f>
        <v>0.34</v>
      </c>
      <c r="D35" s="295" t="e">
        <f>IF(ROUND(VALUE(SUBSTITUTE(連結実質赤字比率に係る赤字・黒字の構成分析!G$35,"▲","-")),2)&lt;0,ABS(ROUND(VALUE(SUBSTITUTE(連結実質赤字比率に係る赤字・黒字の構成分析!G$35,"▲","-")),2)),NA())</f>
        <v>#N/A</v>
      </c>
      <c r="E35" s="295">
        <f>IF(ROUND(VALUE(SUBSTITUTE(連結実質赤字比率に係る赤字・黒字の構成分析!G$35,"▲","-")),2)&gt;=0,ABS(ROUND(VALUE(SUBSTITUTE(連結実質赤字比率に係る赤字・黒字の構成分析!G$35,"▲","-")),2)),NA())</f>
        <v>0.19</v>
      </c>
      <c r="F35" s="295" t="e">
        <f>IF(ROUND(VALUE(SUBSTITUTE(連結実質赤字比率に係る赤字・黒字の構成分析!H$35,"▲","-")),2)&lt;0,ABS(ROUND(VALUE(SUBSTITUTE(連結実質赤字比率に係る赤字・黒字の構成分析!H$35,"▲","-")),2)),NA())</f>
        <v>#N/A</v>
      </c>
      <c r="G35" s="295">
        <f>IF(ROUND(VALUE(SUBSTITUTE(連結実質赤字比率に係る赤字・黒字の構成分析!H$35,"▲","-")),2)&gt;=0,ABS(ROUND(VALUE(SUBSTITUTE(連結実質赤字比率に係る赤字・黒字の構成分析!H$35,"▲","-")),2)),NA())</f>
        <v>0.96</v>
      </c>
      <c r="H35" s="295" t="e">
        <f>IF(ROUND(VALUE(SUBSTITUTE(連結実質赤字比率に係る赤字・黒字の構成分析!I$35,"▲","-")),2)&lt;0,ABS(ROUND(VALUE(SUBSTITUTE(連結実質赤字比率に係る赤字・黒字の構成分析!I$35,"▲","-")),2)),NA())</f>
        <v>#N/A</v>
      </c>
      <c r="I35" s="295">
        <f>IF(ROUND(VALUE(SUBSTITUTE(連結実質赤字比率に係る赤字・黒字の構成分析!I$35,"▲","-")),2)&gt;=0,ABS(ROUND(VALUE(SUBSTITUTE(連結実質赤字比率に係る赤字・黒字の構成分析!I$35,"▲","-")),2)),NA())</f>
        <v>1.69</v>
      </c>
      <c r="J35" s="295" t="e">
        <f>IF(ROUND(VALUE(SUBSTITUTE(連結実質赤字比率に係る赤字・黒字の構成分析!J$35,"▲","-")),2)&lt;0,ABS(ROUND(VALUE(SUBSTITUTE(連結実質赤字比率に係る赤字・黒字の構成分析!J$35,"▲","-")),2)),NA())</f>
        <v>#N/A</v>
      </c>
      <c r="K35" s="295">
        <f>IF(ROUND(VALUE(SUBSTITUTE(連結実質赤字比率に係る赤字・黒字の構成分析!J$35,"▲","-")),2)&gt;=0,ABS(ROUND(VALUE(SUBSTITUTE(連結実質赤字比率に係る赤字・黒字の構成分析!J$35,"▲","-")),2)),NA())</f>
        <v>1.06</v>
      </c>
    </row>
    <row r="36" spans="1:16" x14ac:dyDescent="0.15">
      <c r="A36" s="295" t="str">
        <f>IF(連結実質赤字比率に係る赤字・黒字の構成分析!C$34="",NA(),連結実質赤字比率に係る赤字・黒字の構成分析!C$34)</f>
        <v>一般会計</v>
      </c>
      <c r="B36" s="295" t="e">
        <f>IF(ROUND(VALUE(SUBSTITUTE(連結実質赤字比率に係る赤字・黒字の構成分析!F$34,"▲","-")),2)&lt;0,ABS(ROUND(VALUE(SUBSTITUTE(連結実質赤字比率に係る赤字・黒字の構成分析!F$34,"▲","-")),2)),NA())</f>
        <v>#N/A</v>
      </c>
      <c r="C36" s="295">
        <f>IF(ROUND(VALUE(SUBSTITUTE(連結実質赤字比率に係る赤字・黒字の構成分析!F$34,"▲","-")),2)&gt;=0,ABS(ROUND(VALUE(SUBSTITUTE(連結実質赤字比率に係る赤字・黒字の構成分析!F$34,"▲","-")),2)),NA())</f>
        <v>0.8</v>
      </c>
      <c r="D36" s="295" t="e">
        <f>IF(ROUND(VALUE(SUBSTITUTE(連結実質赤字比率に係る赤字・黒字の構成分析!G$34,"▲","-")),2)&lt;0,ABS(ROUND(VALUE(SUBSTITUTE(連結実質赤字比率に係る赤字・黒字の構成分析!G$34,"▲","-")),2)),NA())</f>
        <v>#N/A</v>
      </c>
      <c r="E36" s="295">
        <f>IF(ROUND(VALUE(SUBSTITUTE(連結実質赤字比率に係る赤字・黒字の構成分析!G$34,"▲","-")),2)&gt;=0,ABS(ROUND(VALUE(SUBSTITUTE(連結実質赤字比率に係る赤字・黒字の構成分析!G$34,"▲","-")),2)),NA())</f>
        <v>0.88</v>
      </c>
      <c r="F36" s="295" t="e">
        <f>IF(ROUND(VALUE(SUBSTITUTE(連結実質赤字比率に係る赤字・黒字の構成分析!H$34,"▲","-")),2)&lt;0,ABS(ROUND(VALUE(SUBSTITUTE(連結実質赤字比率に係る赤字・黒字の構成分析!H$34,"▲","-")),2)),NA())</f>
        <v>#N/A</v>
      </c>
      <c r="G36" s="295">
        <f>IF(ROUND(VALUE(SUBSTITUTE(連結実質赤字比率に係る赤字・黒字の構成分析!H$34,"▲","-")),2)&gt;=0,ABS(ROUND(VALUE(SUBSTITUTE(連結実質赤字比率に係る赤字・黒字の構成分析!H$34,"▲","-")),2)),NA())</f>
        <v>4.3099999999999996</v>
      </c>
      <c r="H36" s="295" t="e">
        <f>IF(ROUND(VALUE(SUBSTITUTE(連結実質赤字比率に係る赤字・黒字の構成分析!I$34,"▲","-")),2)&lt;0,ABS(ROUND(VALUE(SUBSTITUTE(連結実質赤字比率に係る赤字・黒字の構成分析!I$34,"▲","-")),2)),NA())</f>
        <v>#N/A</v>
      </c>
      <c r="I36" s="295">
        <f>IF(ROUND(VALUE(SUBSTITUTE(連結実質赤字比率に係る赤字・黒字の構成分析!I$34,"▲","-")),2)&gt;=0,ABS(ROUND(VALUE(SUBSTITUTE(連結実質赤字比率に係る赤字・黒字の構成分析!I$34,"▲","-")),2)),NA())</f>
        <v>2.29</v>
      </c>
      <c r="J36" s="295" t="e">
        <f>IF(ROUND(VALUE(SUBSTITUTE(連結実質赤字比率に係る赤字・黒字の構成分析!J$34,"▲","-")),2)&lt;0,ABS(ROUND(VALUE(SUBSTITUTE(連結実質赤字比率に係る赤字・黒字の構成分析!J$34,"▲","-")),2)),NA())</f>
        <v>#N/A</v>
      </c>
      <c r="K36" s="295">
        <f>IF(ROUND(VALUE(SUBSTITUTE(連結実質赤字比率に係る赤字・黒字の構成分析!J$34,"▲","-")),2)&gt;=0,ABS(ROUND(VALUE(SUBSTITUTE(連結実質赤字比率に係る赤字・黒字の構成分析!J$34,"▲","-")),2)),NA())</f>
        <v>2.71</v>
      </c>
    </row>
    <row r="39" spans="1:16" x14ac:dyDescent="0.15">
      <c r="A39" s="293" t="s">
        <v>10</v>
      </c>
    </row>
    <row r="40" spans="1:16" x14ac:dyDescent="0.15">
      <c r="A40" s="296"/>
      <c r="B40" s="296" t="str">
        <f>'実質公債費比率（分子）の構造'!K$44</f>
        <v>R01</v>
      </c>
      <c r="C40" s="296"/>
      <c r="D40" s="296"/>
      <c r="E40" s="296" t="str">
        <f>'実質公債費比率（分子）の構造'!L$44</f>
        <v>R02</v>
      </c>
      <c r="F40" s="296"/>
      <c r="G40" s="296"/>
      <c r="H40" s="296" t="str">
        <f>'実質公債費比率（分子）の構造'!M$44</f>
        <v>R03</v>
      </c>
      <c r="I40" s="296"/>
      <c r="J40" s="296"/>
      <c r="K40" s="296" t="str">
        <f>'実質公債費比率（分子）の構造'!N$44</f>
        <v>R04</v>
      </c>
      <c r="L40" s="296"/>
      <c r="M40" s="296"/>
      <c r="N40" s="296" t="str">
        <f>'実質公債費比率（分子）の構造'!O$44</f>
        <v>R05</v>
      </c>
      <c r="O40" s="296"/>
      <c r="P40" s="296"/>
    </row>
    <row r="41" spans="1:16" x14ac:dyDescent="0.15">
      <c r="A41" s="296"/>
      <c r="B41" s="296" t="s">
        <v>112</v>
      </c>
      <c r="C41" s="296"/>
      <c r="D41" s="296" t="s">
        <v>114</v>
      </c>
      <c r="E41" s="296" t="s">
        <v>112</v>
      </c>
      <c r="F41" s="296"/>
      <c r="G41" s="296" t="s">
        <v>114</v>
      </c>
      <c r="H41" s="296" t="s">
        <v>112</v>
      </c>
      <c r="I41" s="296"/>
      <c r="J41" s="296" t="s">
        <v>114</v>
      </c>
      <c r="K41" s="296" t="s">
        <v>112</v>
      </c>
      <c r="L41" s="296"/>
      <c r="M41" s="296" t="s">
        <v>114</v>
      </c>
      <c r="N41" s="296" t="s">
        <v>112</v>
      </c>
      <c r="O41" s="296"/>
      <c r="P41" s="296" t="s">
        <v>114</v>
      </c>
    </row>
    <row r="42" spans="1:16" x14ac:dyDescent="0.15">
      <c r="A42" s="296" t="s">
        <v>116</v>
      </c>
      <c r="B42" s="296"/>
      <c r="C42" s="296"/>
      <c r="D42" s="296">
        <f>'実質公債費比率（分子）の構造'!K$52</f>
        <v>2165</v>
      </c>
      <c r="E42" s="296"/>
      <c r="F42" s="296"/>
      <c r="G42" s="296">
        <f>'実質公債費比率（分子）の構造'!L$52</f>
        <v>2112</v>
      </c>
      <c r="H42" s="296"/>
      <c r="I42" s="296"/>
      <c r="J42" s="296">
        <f>'実質公債費比率（分子）の構造'!M$52</f>
        <v>2096</v>
      </c>
      <c r="K42" s="296"/>
      <c r="L42" s="296"/>
      <c r="M42" s="296">
        <f>'実質公債費比率（分子）の構造'!N$52</f>
        <v>1990</v>
      </c>
      <c r="N42" s="296"/>
      <c r="O42" s="296"/>
      <c r="P42" s="296">
        <f>'実質公債費比率（分子）の構造'!O$52</f>
        <v>1923</v>
      </c>
    </row>
    <row r="43" spans="1:16" x14ac:dyDescent="0.15">
      <c r="A43" s="296" t="s">
        <v>45</v>
      </c>
      <c r="B43" s="296">
        <f>'実質公債費比率（分子）の構造'!K$51</f>
        <v>0</v>
      </c>
      <c r="C43" s="296"/>
      <c r="D43" s="296"/>
      <c r="E43" s="296">
        <f>'実質公債費比率（分子）の構造'!L$51</f>
        <v>0</v>
      </c>
      <c r="F43" s="296"/>
      <c r="G43" s="296"/>
      <c r="H43" s="296">
        <f>'実質公債費比率（分子）の構造'!M$51</f>
        <v>0</v>
      </c>
      <c r="I43" s="296"/>
      <c r="J43" s="296"/>
      <c r="K43" s="296">
        <f>'実質公債費比率（分子）の構造'!N$51</f>
        <v>1</v>
      </c>
      <c r="L43" s="296"/>
      <c r="M43" s="296"/>
      <c r="N43" s="296">
        <f>'実質公債費比率（分子）の構造'!O$51</f>
        <v>0</v>
      </c>
      <c r="O43" s="296"/>
      <c r="P43" s="296"/>
    </row>
    <row r="44" spans="1:16" x14ac:dyDescent="0.15">
      <c r="A44" s="296" t="s">
        <v>41</v>
      </c>
      <c r="B44" s="296">
        <f>'実質公債費比率（分子）の構造'!K$50</f>
        <v>3</v>
      </c>
      <c r="C44" s="296"/>
      <c r="D44" s="296"/>
      <c r="E44" s="296">
        <f>'実質公債費比率（分子）の構造'!L$50</f>
        <v>3</v>
      </c>
      <c r="F44" s="296"/>
      <c r="G44" s="296"/>
      <c r="H44" s="296">
        <f>'実質公債費比率（分子）の構造'!M$50</f>
        <v>3</v>
      </c>
      <c r="I44" s="296"/>
      <c r="J44" s="296"/>
      <c r="K44" s="296">
        <f>'実質公債費比率（分子）の構造'!N$50</f>
        <v>3</v>
      </c>
      <c r="L44" s="296"/>
      <c r="M44" s="296"/>
      <c r="N44" s="296">
        <f>'実質公債費比率（分子）の構造'!O$50</f>
        <v>29</v>
      </c>
      <c r="O44" s="296"/>
      <c r="P44" s="296"/>
    </row>
    <row r="45" spans="1:16" x14ac:dyDescent="0.15">
      <c r="A45" s="296" t="s">
        <v>0</v>
      </c>
      <c r="B45" s="296" t="str">
        <f>'実質公債費比率（分子）の構造'!K$49</f>
        <v>-</v>
      </c>
      <c r="C45" s="296"/>
      <c r="D45" s="296"/>
      <c r="E45" s="296" t="str">
        <f>'実質公債費比率（分子）の構造'!L$49</f>
        <v>-</v>
      </c>
      <c r="F45" s="296"/>
      <c r="G45" s="296"/>
      <c r="H45" s="296" t="str">
        <f>'実質公債費比率（分子）の構造'!M$49</f>
        <v>-</v>
      </c>
      <c r="I45" s="296"/>
      <c r="J45" s="296"/>
      <c r="K45" s="296" t="str">
        <f>'実質公債費比率（分子）の構造'!N$49</f>
        <v>-</v>
      </c>
      <c r="L45" s="296"/>
      <c r="M45" s="296"/>
      <c r="N45" s="296">
        <f>'実質公債費比率（分子）の構造'!O$49</f>
        <v>120</v>
      </c>
      <c r="O45" s="296"/>
      <c r="P45" s="296"/>
    </row>
    <row r="46" spans="1:16" x14ac:dyDescent="0.15">
      <c r="A46" s="296" t="s">
        <v>39</v>
      </c>
      <c r="B46" s="296">
        <f>'実質公債費比率（分子）の構造'!K$48</f>
        <v>729</v>
      </c>
      <c r="C46" s="296"/>
      <c r="D46" s="296"/>
      <c r="E46" s="296">
        <f>'実質公債費比率（分子）の構造'!L$48</f>
        <v>725</v>
      </c>
      <c r="F46" s="296"/>
      <c r="G46" s="296"/>
      <c r="H46" s="296">
        <f>'実質公債費比率（分子）の構造'!M$48</f>
        <v>715</v>
      </c>
      <c r="I46" s="296"/>
      <c r="J46" s="296"/>
      <c r="K46" s="296">
        <f>'実質公債費比率（分子）の構造'!N$48</f>
        <v>692</v>
      </c>
      <c r="L46" s="296"/>
      <c r="M46" s="296"/>
      <c r="N46" s="296">
        <f>'実質公債費比率（分子）の構造'!O$48</f>
        <v>515</v>
      </c>
      <c r="O46" s="296"/>
      <c r="P46" s="296"/>
    </row>
    <row r="47" spans="1:16" x14ac:dyDescent="0.15">
      <c r="A47" s="296" t="s">
        <v>33</v>
      </c>
      <c r="B47" s="296" t="str">
        <f>'実質公債費比率（分子）の構造'!K$47</f>
        <v>-</v>
      </c>
      <c r="C47" s="296"/>
      <c r="D47" s="296"/>
      <c r="E47" s="296" t="str">
        <f>'実質公債費比率（分子）の構造'!L$47</f>
        <v>-</v>
      </c>
      <c r="F47" s="296"/>
      <c r="G47" s="296"/>
      <c r="H47" s="296" t="str">
        <f>'実質公債費比率（分子）の構造'!M$47</f>
        <v>-</v>
      </c>
      <c r="I47" s="296"/>
      <c r="J47" s="296"/>
      <c r="K47" s="296" t="str">
        <f>'実質公債費比率（分子）の構造'!N$47</f>
        <v>-</v>
      </c>
      <c r="L47" s="296"/>
      <c r="M47" s="296"/>
      <c r="N47" s="296" t="str">
        <f>'実質公債費比率（分子）の構造'!O$47</f>
        <v>-</v>
      </c>
      <c r="O47" s="296"/>
      <c r="P47" s="296"/>
    </row>
    <row r="48" spans="1:16" x14ac:dyDescent="0.15">
      <c r="A48" s="296" t="s">
        <v>28</v>
      </c>
      <c r="B48" s="296" t="str">
        <f>'実質公債費比率（分子）の構造'!K$46</f>
        <v>-</v>
      </c>
      <c r="C48" s="296"/>
      <c r="D48" s="296"/>
      <c r="E48" s="296" t="str">
        <f>'実質公債費比率（分子）の構造'!L$46</f>
        <v>-</v>
      </c>
      <c r="F48" s="296"/>
      <c r="G48" s="296"/>
      <c r="H48" s="296" t="str">
        <f>'実質公債費比率（分子）の構造'!M$46</f>
        <v>-</v>
      </c>
      <c r="I48" s="296"/>
      <c r="J48" s="296"/>
      <c r="K48" s="296" t="str">
        <f>'実質公債費比率（分子）の構造'!N$46</f>
        <v>-</v>
      </c>
      <c r="L48" s="296"/>
      <c r="M48" s="296"/>
      <c r="N48" s="296" t="str">
        <f>'実質公債費比率（分子）の構造'!O$46</f>
        <v>-</v>
      </c>
      <c r="O48" s="296"/>
      <c r="P48" s="296"/>
    </row>
    <row r="49" spans="1:16" x14ac:dyDescent="0.15">
      <c r="A49" s="296" t="s">
        <v>23</v>
      </c>
      <c r="B49" s="296">
        <f>'実質公債費比率（分子）の構造'!K$45</f>
        <v>2478</v>
      </c>
      <c r="C49" s="296"/>
      <c r="D49" s="296"/>
      <c r="E49" s="296">
        <f>'実質公債費比率（分子）の構造'!L$45</f>
        <v>2461</v>
      </c>
      <c r="F49" s="296"/>
      <c r="G49" s="296"/>
      <c r="H49" s="296">
        <f>'実質公債費比率（分子）の構造'!M$45</f>
        <v>2358</v>
      </c>
      <c r="I49" s="296"/>
      <c r="J49" s="296"/>
      <c r="K49" s="296">
        <f>'実質公債費比率（分子）の構造'!N$45</f>
        <v>2213</v>
      </c>
      <c r="L49" s="296"/>
      <c r="M49" s="296"/>
      <c r="N49" s="296">
        <f>'実質公債費比率（分子）の構造'!O$45</f>
        <v>2186</v>
      </c>
      <c r="O49" s="296"/>
      <c r="P49" s="296"/>
    </row>
    <row r="50" spans="1:16" x14ac:dyDescent="0.15">
      <c r="A50" s="296" t="s">
        <v>53</v>
      </c>
      <c r="B50" s="296" t="e">
        <f>NA()</f>
        <v>#N/A</v>
      </c>
      <c r="C50" s="296">
        <f>IF(ISNUMBER('実質公債費比率（分子）の構造'!K$53),'実質公債費比率（分子）の構造'!K$53,NA())</f>
        <v>1045</v>
      </c>
      <c r="D50" s="296" t="e">
        <f>NA()</f>
        <v>#N/A</v>
      </c>
      <c r="E50" s="296" t="e">
        <f>NA()</f>
        <v>#N/A</v>
      </c>
      <c r="F50" s="296">
        <f>IF(ISNUMBER('実質公債費比率（分子）の構造'!L$53),'実質公債費比率（分子）の構造'!L$53,NA())</f>
        <v>1077</v>
      </c>
      <c r="G50" s="296" t="e">
        <f>NA()</f>
        <v>#N/A</v>
      </c>
      <c r="H50" s="296" t="e">
        <f>NA()</f>
        <v>#N/A</v>
      </c>
      <c r="I50" s="296">
        <f>IF(ISNUMBER('実質公債費比率（分子）の構造'!M$53),'実質公債費比率（分子）の構造'!M$53,NA())</f>
        <v>980</v>
      </c>
      <c r="J50" s="296" t="e">
        <f>NA()</f>
        <v>#N/A</v>
      </c>
      <c r="K50" s="296" t="e">
        <f>NA()</f>
        <v>#N/A</v>
      </c>
      <c r="L50" s="296">
        <f>IF(ISNUMBER('実質公債費比率（分子）の構造'!N$53),'実質公債費比率（分子）の構造'!N$53,NA())</f>
        <v>919</v>
      </c>
      <c r="M50" s="296" t="e">
        <f>NA()</f>
        <v>#N/A</v>
      </c>
      <c r="N50" s="296" t="e">
        <f>NA()</f>
        <v>#N/A</v>
      </c>
      <c r="O50" s="296">
        <f>IF(ISNUMBER('実質公債費比率（分子）の構造'!O$53),'実質公債費比率（分子）の構造'!O$53,NA())</f>
        <v>927</v>
      </c>
      <c r="P50" s="296" t="e">
        <f>NA()</f>
        <v>#N/A</v>
      </c>
    </row>
    <row r="53" spans="1:16" x14ac:dyDescent="0.15">
      <c r="A53" s="293" t="s">
        <v>117</v>
      </c>
    </row>
    <row r="54" spans="1:16" x14ac:dyDescent="0.15">
      <c r="A54" s="295"/>
      <c r="B54" s="295" t="str">
        <f>'将来負担比率（分子）の構造'!I$40</f>
        <v>R01</v>
      </c>
      <c r="C54" s="295"/>
      <c r="D54" s="295"/>
      <c r="E54" s="295" t="str">
        <f>'将来負担比率（分子）の構造'!J$40</f>
        <v>R02</v>
      </c>
      <c r="F54" s="295"/>
      <c r="G54" s="295"/>
      <c r="H54" s="295" t="str">
        <f>'将来負担比率（分子）の構造'!K$40</f>
        <v>R03</v>
      </c>
      <c r="I54" s="295"/>
      <c r="J54" s="295"/>
      <c r="K54" s="295" t="str">
        <f>'将来負担比率（分子）の構造'!L$40</f>
        <v>R04</v>
      </c>
      <c r="L54" s="295"/>
      <c r="M54" s="295"/>
      <c r="N54" s="295" t="str">
        <f>'将来負担比率（分子）の構造'!M$40</f>
        <v>R05</v>
      </c>
      <c r="O54" s="295"/>
      <c r="P54" s="295"/>
    </row>
    <row r="55" spans="1:16" x14ac:dyDescent="0.15">
      <c r="A55" s="295"/>
      <c r="B55" s="295" t="s">
        <v>121</v>
      </c>
      <c r="C55" s="295"/>
      <c r="D55" s="295" t="s">
        <v>124</v>
      </c>
      <c r="E55" s="295" t="s">
        <v>121</v>
      </c>
      <c r="F55" s="295"/>
      <c r="G55" s="295" t="s">
        <v>124</v>
      </c>
      <c r="H55" s="295" t="s">
        <v>121</v>
      </c>
      <c r="I55" s="295"/>
      <c r="J55" s="295" t="s">
        <v>124</v>
      </c>
      <c r="K55" s="295" t="s">
        <v>121</v>
      </c>
      <c r="L55" s="295"/>
      <c r="M55" s="295" t="s">
        <v>124</v>
      </c>
      <c r="N55" s="295" t="s">
        <v>121</v>
      </c>
      <c r="O55" s="295"/>
      <c r="P55" s="295" t="s">
        <v>124</v>
      </c>
    </row>
    <row r="56" spans="1:16" x14ac:dyDescent="0.15">
      <c r="A56" s="295" t="s">
        <v>43</v>
      </c>
      <c r="B56" s="295"/>
      <c r="C56" s="295"/>
      <c r="D56" s="295">
        <f>'将来負担比率（分子）の構造'!I$52</f>
        <v>16725</v>
      </c>
      <c r="E56" s="295"/>
      <c r="F56" s="295"/>
      <c r="G56" s="295">
        <f>'将来負担比率（分子）の構造'!J$52</f>
        <v>16058</v>
      </c>
      <c r="H56" s="295"/>
      <c r="I56" s="295"/>
      <c r="J56" s="295">
        <f>'将来負担比率（分子）の構造'!K$52</f>
        <v>15095</v>
      </c>
      <c r="K56" s="295"/>
      <c r="L56" s="295"/>
      <c r="M56" s="295">
        <f>'将来負担比率（分子）の構造'!L$52</f>
        <v>13815</v>
      </c>
      <c r="N56" s="295"/>
      <c r="O56" s="295"/>
      <c r="P56" s="295">
        <f>'将来負担比率（分子）の構造'!M$52</f>
        <v>13041</v>
      </c>
    </row>
    <row r="57" spans="1:16" x14ac:dyDescent="0.15">
      <c r="A57" s="295" t="s">
        <v>95</v>
      </c>
      <c r="B57" s="295"/>
      <c r="C57" s="295"/>
      <c r="D57" s="295">
        <f>'将来負担比率（分子）の構造'!I$51</f>
        <v>44</v>
      </c>
      <c r="E57" s="295"/>
      <c r="F57" s="295"/>
      <c r="G57" s="295">
        <f>'将来負担比率（分子）の構造'!J$51</f>
        <v>37</v>
      </c>
      <c r="H57" s="295"/>
      <c r="I57" s="295"/>
      <c r="J57" s="295">
        <f>'将来負担比率（分子）の構造'!K$51</f>
        <v>27</v>
      </c>
      <c r="K57" s="295"/>
      <c r="L57" s="295"/>
      <c r="M57" s="295">
        <f>'将来負担比率（分子）の構造'!L$51</f>
        <v>18</v>
      </c>
      <c r="N57" s="295"/>
      <c r="O57" s="295"/>
      <c r="P57" s="295">
        <f>'将来負担比率（分子）の構造'!M$51</f>
        <v>10</v>
      </c>
    </row>
    <row r="58" spans="1:16" x14ac:dyDescent="0.15">
      <c r="A58" s="295" t="s">
        <v>92</v>
      </c>
      <c r="B58" s="295"/>
      <c r="C58" s="295"/>
      <c r="D58" s="295">
        <f>'将来負担比率（分子）の構造'!I$50</f>
        <v>1925</v>
      </c>
      <c r="E58" s="295"/>
      <c r="F58" s="295"/>
      <c r="G58" s="295">
        <f>'将来負担比率（分子）の構造'!J$50</f>
        <v>1823</v>
      </c>
      <c r="H58" s="295"/>
      <c r="I58" s="295"/>
      <c r="J58" s="295">
        <f>'将来負担比率（分子）の構造'!K$50</f>
        <v>2067</v>
      </c>
      <c r="K58" s="295"/>
      <c r="L58" s="295"/>
      <c r="M58" s="295">
        <f>'将来負担比率（分子）の構造'!L$50</f>
        <v>2393</v>
      </c>
      <c r="N58" s="295"/>
      <c r="O58" s="295"/>
      <c r="P58" s="295">
        <f>'将来負担比率（分子）の構造'!M$50</f>
        <v>2643</v>
      </c>
    </row>
    <row r="59" spans="1:16" x14ac:dyDescent="0.15">
      <c r="A59" s="295" t="s">
        <v>88</v>
      </c>
      <c r="B59" s="295" t="str">
        <f>'将来負担比率（分子）の構造'!I$49</f>
        <v>-</v>
      </c>
      <c r="C59" s="295"/>
      <c r="D59" s="295"/>
      <c r="E59" s="295" t="str">
        <f>'将来負担比率（分子）の構造'!J$49</f>
        <v>-</v>
      </c>
      <c r="F59" s="295"/>
      <c r="G59" s="295"/>
      <c r="H59" s="295" t="str">
        <f>'将来負担比率（分子）の構造'!K$49</f>
        <v>-</v>
      </c>
      <c r="I59" s="295"/>
      <c r="J59" s="295"/>
      <c r="K59" s="295" t="str">
        <f>'将来負担比率（分子）の構造'!L$49</f>
        <v>-</v>
      </c>
      <c r="L59" s="295"/>
      <c r="M59" s="295"/>
      <c r="N59" s="295" t="str">
        <f>'将来負担比率（分子）の構造'!M$49</f>
        <v>-</v>
      </c>
      <c r="O59" s="295"/>
      <c r="P59" s="295"/>
    </row>
    <row r="60" spans="1:16" x14ac:dyDescent="0.15">
      <c r="A60" s="295" t="s">
        <v>82</v>
      </c>
      <c r="B60" s="295" t="str">
        <f>'将来負担比率（分子）の構造'!I$48</f>
        <v>-</v>
      </c>
      <c r="C60" s="295"/>
      <c r="D60" s="295"/>
      <c r="E60" s="295" t="str">
        <f>'将来負担比率（分子）の構造'!J$48</f>
        <v>-</v>
      </c>
      <c r="F60" s="295"/>
      <c r="G60" s="295"/>
      <c r="H60" s="295" t="str">
        <f>'将来負担比率（分子）の構造'!K$48</f>
        <v>-</v>
      </c>
      <c r="I60" s="295"/>
      <c r="J60" s="295"/>
      <c r="K60" s="295" t="str">
        <f>'将来負担比率（分子）の構造'!L$48</f>
        <v>-</v>
      </c>
      <c r="L60" s="295"/>
      <c r="M60" s="295"/>
      <c r="N60" s="295" t="str">
        <f>'将来負担比率（分子）の構造'!M$48</f>
        <v>-</v>
      </c>
      <c r="O60" s="295"/>
      <c r="P60" s="295"/>
    </row>
    <row r="61" spans="1:16" x14ac:dyDescent="0.15">
      <c r="A61" s="295" t="s">
        <v>75</v>
      </c>
      <c r="B61" s="295">
        <f>'将来負担比率（分子）の構造'!I$46</f>
        <v>1</v>
      </c>
      <c r="C61" s="295"/>
      <c r="D61" s="295"/>
      <c r="E61" s="295">
        <f>'将来負担比率（分子）の構造'!J$46</f>
        <v>0</v>
      </c>
      <c r="F61" s="295"/>
      <c r="G61" s="295"/>
      <c r="H61" s="295">
        <f>'将来負担比率（分子）の構造'!K$46</f>
        <v>0</v>
      </c>
      <c r="I61" s="295"/>
      <c r="J61" s="295"/>
      <c r="K61" s="295">
        <f>'将来負担比率（分子）の構造'!L$46</f>
        <v>0</v>
      </c>
      <c r="L61" s="295"/>
      <c r="M61" s="295"/>
      <c r="N61" s="295">
        <f>'将来負担比率（分子）の構造'!M$46</f>
        <v>0</v>
      </c>
      <c r="O61" s="295"/>
      <c r="P61" s="295"/>
    </row>
    <row r="62" spans="1:16" x14ac:dyDescent="0.15">
      <c r="A62" s="295" t="s">
        <v>76</v>
      </c>
      <c r="B62" s="295">
        <f>'将来負担比率（分子）の構造'!I$45</f>
        <v>2274</v>
      </c>
      <c r="C62" s="295"/>
      <c r="D62" s="295"/>
      <c r="E62" s="295">
        <f>'将来負担比率（分子）の構造'!J$45</f>
        <v>2438</v>
      </c>
      <c r="F62" s="295"/>
      <c r="G62" s="295"/>
      <c r="H62" s="295">
        <f>'将来負担比率（分子）の構造'!K$45</f>
        <v>2128</v>
      </c>
      <c r="I62" s="295"/>
      <c r="J62" s="295"/>
      <c r="K62" s="295">
        <f>'将来負担比率（分子）の構造'!L$45</f>
        <v>2066</v>
      </c>
      <c r="L62" s="295"/>
      <c r="M62" s="295"/>
      <c r="N62" s="295">
        <f>'将来負担比率（分子）の構造'!M$45</f>
        <v>2118</v>
      </c>
      <c r="O62" s="295"/>
      <c r="P62" s="295"/>
    </row>
    <row r="63" spans="1:16" x14ac:dyDescent="0.15">
      <c r="A63" s="295" t="s">
        <v>74</v>
      </c>
      <c r="B63" s="295" t="str">
        <f>'将来負担比率（分子）の構造'!I$44</f>
        <v>-</v>
      </c>
      <c r="C63" s="295"/>
      <c r="D63" s="295"/>
      <c r="E63" s="295" t="str">
        <f>'将来負担比率（分子）の構造'!J$44</f>
        <v>-</v>
      </c>
      <c r="F63" s="295"/>
      <c r="G63" s="295"/>
      <c r="H63" s="295" t="str">
        <f>'将来負担比率（分子）の構造'!K$44</f>
        <v>-</v>
      </c>
      <c r="I63" s="295"/>
      <c r="J63" s="295"/>
      <c r="K63" s="295" t="str">
        <f>'将来負担比率（分子）の構造'!L$44</f>
        <v>-</v>
      </c>
      <c r="L63" s="295"/>
      <c r="M63" s="295"/>
      <c r="N63" s="295">
        <f>'将来負担比率（分子）の構造'!M$44</f>
        <v>635</v>
      </c>
      <c r="O63" s="295"/>
      <c r="P63" s="295"/>
    </row>
    <row r="64" spans="1:16" x14ac:dyDescent="0.15">
      <c r="A64" s="295" t="s">
        <v>72</v>
      </c>
      <c r="B64" s="295">
        <f>'将来負担比率（分子）の構造'!I$43</f>
        <v>5564</v>
      </c>
      <c r="C64" s="295"/>
      <c r="D64" s="295"/>
      <c r="E64" s="295">
        <f>'将来負担比率（分子）の構造'!J$43</f>
        <v>5127</v>
      </c>
      <c r="F64" s="295"/>
      <c r="G64" s="295"/>
      <c r="H64" s="295">
        <f>'将来負担比率（分子）の構造'!K$43</f>
        <v>4639</v>
      </c>
      <c r="I64" s="295"/>
      <c r="J64" s="295"/>
      <c r="K64" s="295">
        <f>'将来負担比率（分子）の構造'!L$43</f>
        <v>4182</v>
      </c>
      <c r="L64" s="295"/>
      <c r="M64" s="295"/>
      <c r="N64" s="295">
        <f>'将来負担比率（分子）の構造'!M$43</f>
        <v>2853</v>
      </c>
      <c r="O64" s="295"/>
      <c r="P64" s="295"/>
    </row>
    <row r="65" spans="1:16" x14ac:dyDescent="0.15">
      <c r="A65" s="295" t="s">
        <v>71</v>
      </c>
      <c r="B65" s="295">
        <f>'将来負担比率（分子）の構造'!I$42</f>
        <v>37</v>
      </c>
      <c r="C65" s="295"/>
      <c r="D65" s="295"/>
      <c r="E65" s="295">
        <f>'将来負担比率（分子）の構造'!J$42</f>
        <v>159</v>
      </c>
      <c r="F65" s="295"/>
      <c r="G65" s="295"/>
      <c r="H65" s="295">
        <f>'将来負担比率（分子）の構造'!K$42</f>
        <v>147</v>
      </c>
      <c r="I65" s="295"/>
      <c r="J65" s="295"/>
      <c r="K65" s="295">
        <f>'将来負担比率（分子）の構造'!L$42</f>
        <v>135</v>
      </c>
      <c r="L65" s="295"/>
      <c r="M65" s="295"/>
      <c r="N65" s="295">
        <f>'将来負担比率（分子）の構造'!M$42</f>
        <v>123</v>
      </c>
      <c r="O65" s="295"/>
      <c r="P65" s="295"/>
    </row>
    <row r="66" spans="1:16" x14ac:dyDescent="0.15">
      <c r="A66" s="295" t="s">
        <v>55</v>
      </c>
      <c r="B66" s="295">
        <f>'将来負担比率（分子）の構造'!I$41</f>
        <v>16228</v>
      </c>
      <c r="C66" s="295"/>
      <c r="D66" s="295"/>
      <c r="E66" s="295">
        <f>'将来負担比率（分子）の構造'!J$41</f>
        <v>15426</v>
      </c>
      <c r="F66" s="295"/>
      <c r="G66" s="295"/>
      <c r="H66" s="295">
        <f>'将来負担比率（分子）の構造'!K$41</f>
        <v>14786</v>
      </c>
      <c r="I66" s="295"/>
      <c r="J66" s="295"/>
      <c r="K66" s="295">
        <f>'将来負担比率（分子）の構造'!L$41</f>
        <v>13406</v>
      </c>
      <c r="L66" s="295"/>
      <c r="M66" s="295"/>
      <c r="N66" s="295">
        <f>'将来負担比率（分子）の構造'!M$41</f>
        <v>12781</v>
      </c>
      <c r="O66" s="295"/>
      <c r="P66" s="295"/>
    </row>
    <row r="67" spans="1:16" x14ac:dyDescent="0.15">
      <c r="A67" s="295" t="s">
        <v>97</v>
      </c>
      <c r="B67" s="295" t="e">
        <f>NA()</f>
        <v>#N/A</v>
      </c>
      <c r="C67" s="295">
        <f>IF(ISNUMBER('将来負担比率（分子）の構造'!I$53),IF('将来負担比率（分子）の構造'!I$53&lt;0,0,'将来負担比率（分子）の構造'!I$53),NA())</f>
        <v>5410</v>
      </c>
      <c r="D67" s="295" t="e">
        <f>NA()</f>
        <v>#N/A</v>
      </c>
      <c r="E67" s="295" t="e">
        <f>NA()</f>
        <v>#N/A</v>
      </c>
      <c r="F67" s="295">
        <f>IF(ISNUMBER('将来負担比率（分子）の構造'!J$53),IF('将来負担比率（分子）の構造'!J$53&lt;0,0,'将来負担比率（分子）の構造'!J$53),NA())</f>
        <v>5232</v>
      </c>
      <c r="G67" s="295" t="e">
        <f>NA()</f>
        <v>#N/A</v>
      </c>
      <c r="H67" s="295" t="e">
        <f>NA()</f>
        <v>#N/A</v>
      </c>
      <c r="I67" s="295">
        <f>IF(ISNUMBER('将来負担比率（分子）の構造'!K$53),IF('将来負担比率（分子）の構造'!K$53&lt;0,0,'将来負担比率（分子）の構造'!K$53),NA())</f>
        <v>4511</v>
      </c>
      <c r="J67" s="295" t="e">
        <f>NA()</f>
        <v>#N/A</v>
      </c>
      <c r="K67" s="295" t="e">
        <f>NA()</f>
        <v>#N/A</v>
      </c>
      <c r="L67" s="295">
        <f>IF(ISNUMBER('将来負担比率（分子）の構造'!L$53),IF('将来負担比率（分子）の構造'!L$53&lt;0,0,'将来負担比率（分子）の構造'!L$53),NA())</f>
        <v>3564</v>
      </c>
      <c r="M67" s="295" t="e">
        <f>NA()</f>
        <v>#N/A</v>
      </c>
      <c r="N67" s="295" t="e">
        <f>NA()</f>
        <v>#N/A</v>
      </c>
      <c r="O67" s="295">
        <f>IF(ISNUMBER('将来負担比率（分子）の構造'!M$53),IF('将来負担比率（分子）の構造'!M$53&lt;0,0,'将来負担比率（分子）の構造'!M$53),NA())</f>
        <v>2816</v>
      </c>
      <c r="P67" s="295" t="e">
        <f>NA()</f>
        <v>#N/A</v>
      </c>
    </row>
    <row r="70" spans="1:16" x14ac:dyDescent="0.15">
      <c r="A70" s="298" t="s">
        <v>125</v>
      </c>
      <c r="B70" s="298"/>
      <c r="C70" s="298"/>
      <c r="D70" s="298"/>
      <c r="E70" s="298"/>
      <c r="F70" s="298"/>
    </row>
    <row r="71" spans="1:16" x14ac:dyDescent="0.15">
      <c r="A71" s="297"/>
      <c r="B71" s="297" t="str">
        <f>基金残高に係る経年分析!F54</f>
        <v>R03</v>
      </c>
      <c r="C71" s="297" t="str">
        <f>基金残高に係る経年分析!G54</f>
        <v>R04</v>
      </c>
      <c r="D71" s="297" t="str">
        <f>基金残高に係る経年分析!H54</f>
        <v>R05</v>
      </c>
    </row>
    <row r="72" spans="1:16" x14ac:dyDescent="0.15">
      <c r="A72" s="297" t="s">
        <v>126</v>
      </c>
      <c r="B72" s="299">
        <f>基金残高に係る経年分析!F55</f>
        <v>1164</v>
      </c>
      <c r="C72" s="299">
        <f>基金残高に係る経年分析!G55</f>
        <v>1380</v>
      </c>
      <c r="D72" s="299">
        <f>基金残高に係る経年分析!H55</f>
        <v>1491</v>
      </c>
    </row>
    <row r="73" spans="1:16" x14ac:dyDescent="0.15">
      <c r="A73" s="297" t="s">
        <v>128</v>
      </c>
      <c r="B73" s="299">
        <f>基金残高に係る経年分析!F56</f>
        <v>233</v>
      </c>
      <c r="C73" s="299">
        <f>基金残高に係る経年分析!G56</f>
        <v>233</v>
      </c>
      <c r="D73" s="299">
        <f>基金残高に係る経年分析!H56</f>
        <v>275</v>
      </c>
    </row>
    <row r="74" spans="1:16" x14ac:dyDescent="0.15">
      <c r="A74" s="297" t="s">
        <v>130</v>
      </c>
      <c r="B74" s="299">
        <f>基金残高に係る経年分析!F57</f>
        <v>1467</v>
      </c>
      <c r="C74" s="299">
        <f>基金残高に係る経年分析!G57</f>
        <v>1773</v>
      </c>
      <c r="D74" s="299">
        <f>基金残高に係る経年分析!H57</f>
        <v>2014</v>
      </c>
    </row>
  </sheetData>
  <sheetProtection algorithmName="SHA-512" hashValue="FUK8wGmexmXZ2HACtGqbG2PjgWV55PbNlQzwgvB/5qS0ex7LmzfMs6WxyLIKq0cUCsdVI+duCr0Q+RqJGc9kUQ==" saltValue="K4Du4u/XNfGNK1a4xsotxw==" spinCount="100000" sheet="1" objects="1" scenarios="1"/>
  <phoneticPr fontId="5"/>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0" zoomScaleNormal="80" workbookViewId="0"/>
  </sheetViews>
  <sheetFormatPr defaultColWidth="0" defaultRowHeight="11.25" customHeight="1" zeroHeight="1" x14ac:dyDescent="0.15"/>
  <cols>
    <col min="1" max="1" width="1.625" style="1" customWidth="1"/>
    <col min="2" max="2" width="2.375" style="1" customWidth="1"/>
    <col min="3" max="16" width="2.625" style="1" customWidth="1"/>
    <col min="17" max="17" width="2.375" style="1" customWidth="1"/>
    <col min="18" max="95" width="1.625" style="1" customWidth="1"/>
    <col min="96" max="133" width="1.625" style="38" customWidth="1"/>
    <col min="134" max="143" width="1.625" style="1" customWidth="1"/>
    <col min="144" max="144" width="0" style="1" hidden="1" customWidth="1"/>
    <col min="145" max="16384" width="0" style="1" hidden="1"/>
  </cols>
  <sheetData>
    <row r="1" spans="2:143" ht="22.5" customHeight="1" x14ac:dyDescent="0.15">
      <c r="B1" s="39"/>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550" t="s">
        <v>298</v>
      </c>
      <c r="DI1" s="551"/>
      <c r="DJ1" s="551"/>
      <c r="DK1" s="551"/>
      <c r="DL1" s="551"/>
      <c r="DM1" s="551"/>
      <c r="DN1" s="552"/>
      <c r="DO1" s="1"/>
      <c r="DP1" s="550" t="s">
        <v>300</v>
      </c>
      <c r="DQ1" s="551"/>
      <c r="DR1" s="551"/>
      <c r="DS1" s="551"/>
      <c r="DT1" s="551"/>
      <c r="DU1" s="551"/>
      <c r="DV1" s="551"/>
      <c r="DW1" s="551"/>
      <c r="DX1" s="551"/>
      <c r="DY1" s="551"/>
      <c r="DZ1" s="551"/>
      <c r="EA1" s="551"/>
      <c r="EB1" s="551"/>
      <c r="EC1" s="552"/>
      <c r="ED1" s="2"/>
      <c r="EE1" s="2"/>
      <c r="EF1" s="2"/>
      <c r="EG1" s="2"/>
      <c r="EH1" s="2"/>
      <c r="EI1" s="2"/>
      <c r="EJ1" s="2"/>
      <c r="EK1" s="2"/>
      <c r="EL1" s="2"/>
      <c r="EM1" s="2"/>
    </row>
    <row r="2" spans="2:143" ht="22.5" customHeight="1" x14ac:dyDescent="0.15">
      <c r="B2" s="40" t="s">
        <v>302</v>
      </c>
      <c r="R2" s="44"/>
      <c r="S2" s="44"/>
      <c r="T2" s="44"/>
      <c r="U2" s="44"/>
      <c r="V2" s="44"/>
      <c r="W2" s="44"/>
      <c r="X2" s="44"/>
      <c r="Y2" s="44"/>
      <c r="Z2" s="44"/>
      <c r="AA2" s="44"/>
      <c r="AB2" s="44"/>
      <c r="AC2" s="44"/>
      <c r="AE2" s="45"/>
      <c r="AF2" s="45"/>
      <c r="AG2" s="45"/>
      <c r="AH2" s="45"/>
      <c r="AI2" s="45"/>
      <c r="AJ2" s="44"/>
      <c r="AK2" s="44"/>
      <c r="AL2" s="44"/>
      <c r="AM2" s="44"/>
      <c r="AN2" s="44"/>
      <c r="AO2" s="44"/>
      <c r="AP2" s="44"/>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15">
      <c r="B3" s="338" t="s">
        <v>113</v>
      </c>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8" t="s">
        <v>303</v>
      </c>
      <c r="AQ3" s="339"/>
      <c r="AR3" s="339"/>
      <c r="AS3" s="339"/>
      <c r="AT3" s="339"/>
      <c r="AU3" s="339"/>
      <c r="AV3" s="339"/>
      <c r="AW3" s="339"/>
      <c r="AX3" s="339"/>
      <c r="AY3" s="339"/>
      <c r="AZ3" s="339"/>
      <c r="BA3" s="339"/>
      <c r="BB3" s="339"/>
      <c r="BC3" s="339"/>
      <c r="BD3" s="339"/>
      <c r="BE3" s="339"/>
      <c r="BF3" s="339"/>
      <c r="BG3" s="339"/>
      <c r="BH3" s="339"/>
      <c r="BI3" s="339"/>
      <c r="BJ3" s="339"/>
      <c r="BK3" s="339"/>
      <c r="BL3" s="339"/>
      <c r="BM3" s="339"/>
      <c r="BN3" s="339"/>
      <c r="BO3" s="339"/>
      <c r="BP3" s="339"/>
      <c r="BQ3" s="339"/>
      <c r="BR3" s="339"/>
      <c r="BS3" s="339"/>
      <c r="BT3" s="339"/>
      <c r="BU3" s="339"/>
      <c r="BV3" s="339"/>
      <c r="BW3" s="339"/>
      <c r="BX3" s="339"/>
      <c r="BY3" s="339"/>
      <c r="BZ3" s="339"/>
      <c r="CA3" s="339"/>
      <c r="CB3" s="381"/>
      <c r="CD3" s="338" t="s">
        <v>304</v>
      </c>
      <c r="CE3" s="339"/>
      <c r="CF3" s="339"/>
      <c r="CG3" s="339"/>
      <c r="CH3" s="339"/>
      <c r="CI3" s="339"/>
      <c r="CJ3" s="339"/>
      <c r="CK3" s="339"/>
      <c r="CL3" s="339"/>
      <c r="CM3" s="339"/>
      <c r="CN3" s="339"/>
      <c r="CO3" s="339"/>
      <c r="CP3" s="339"/>
      <c r="CQ3" s="339"/>
      <c r="CR3" s="339"/>
      <c r="CS3" s="339"/>
      <c r="CT3" s="339"/>
      <c r="CU3" s="339"/>
      <c r="CV3" s="339"/>
      <c r="CW3" s="339"/>
      <c r="CX3" s="339"/>
      <c r="CY3" s="339"/>
      <c r="CZ3" s="339"/>
      <c r="DA3" s="339"/>
      <c r="DB3" s="339"/>
      <c r="DC3" s="339"/>
      <c r="DD3" s="339"/>
      <c r="DE3" s="339"/>
      <c r="DF3" s="339"/>
      <c r="DG3" s="339"/>
      <c r="DH3" s="339"/>
      <c r="DI3" s="339"/>
      <c r="DJ3" s="339"/>
      <c r="DK3" s="339"/>
      <c r="DL3" s="339"/>
      <c r="DM3" s="339"/>
      <c r="DN3" s="339"/>
      <c r="DO3" s="339"/>
      <c r="DP3" s="339"/>
      <c r="DQ3" s="339"/>
      <c r="DR3" s="339"/>
      <c r="DS3" s="339"/>
      <c r="DT3" s="339"/>
      <c r="DU3" s="339"/>
      <c r="DV3" s="339"/>
      <c r="DW3" s="339"/>
      <c r="DX3" s="339"/>
      <c r="DY3" s="339"/>
      <c r="DZ3" s="339"/>
      <c r="EA3" s="339"/>
      <c r="EB3" s="339"/>
      <c r="EC3" s="381"/>
    </row>
    <row r="4" spans="2:143" ht="11.25" customHeight="1" x14ac:dyDescent="0.15">
      <c r="B4" s="338" t="s">
        <v>8</v>
      </c>
      <c r="C4" s="339"/>
      <c r="D4" s="339"/>
      <c r="E4" s="339"/>
      <c r="F4" s="339"/>
      <c r="G4" s="339"/>
      <c r="H4" s="339"/>
      <c r="I4" s="339"/>
      <c r="J4" s="339"/>
      <c r="K4" s="339"/>
      <c r="L4" s="339"/>
      <c r="M4" s="339"/>
      <c r="N4" s="339"/>
      <c r="O4" s="339"/>
      <c r="P4" s="339"/>
      <c r="Q4" s="381"/>
      <c r="R4" s="338" t="s">
        <v>307</v>
      </c>
      <c r="S4" s="339"/>
      <c r="T4" s="339"/>
      <c r="U4" s="339"/>
      <c r="V4" s="339"/>
      <c r="W4" s="339"/>
      <c r="X4" s="339"/>
      <c r="Y4" s="381"/>
      <c r="Z4" s="338" t="s">
        <v>310</v>
      </c>
      <c r="AA4" s="339"/>
      <c r="AB4" s="339"/>
      <c r="AC4" s="381"/>
      <c r="AD4" s="338" t="s">
        <v>250</v>
      </c>
      <c r="AE4" s="339"/>
      <c r="AF4" s="339"/>
      <c r="AG4" s="339"/>
      <c r="AH4" s="339"/>
      <c r="AI4" s="339"/>
      <c r="AJ4" s="339"/>
      <c r="AK4" s="381"/>
      <c r="AL4" s="338" t="s">
        <v>310</v>
      </c>
      <c r="AM4" s="339"/>
      <c r="AN4" s="339"/>
      <c r="AO4" s="381"/>
      <c r="AP4" s="553" t="s">
        <v>313</v>
      </c>
      <c r="AQ4" s="553"/>
      <c r="AR4" s="553"/>
      <c r="AS4" s="553"/>
      <c r="AT4" s="553"/>
      <c r="AU4" s="553"/>
      <c r="AV4" s="553"/>
      <c r="AW4" s="553"/>
      <c r="AX4" s="553"/>
      <c r="AY4" s="553"/>
      <c r="AZ4" s="553"/>
      <c r="BA4" s="553"/>
      <c r="BB4" s="553"/>
      <c r="BC4" s="553"/>
      <c r="BD4" s="553"/>
      <c r="BE4" s="553"/>
      <c r="BF4" s="553"/>
      <c r="BG4" s="553" t="s">
        <v>287</v>
      </c>
      <c r="BH4" s="553"/>
      <c r="BI4" s="553"/>
      <c r="BJ4" s="553"/>
      <c r="BK4" s="553"/>
      <c r="BL4" s="553"/>
      <c r="BM4" s="553"/>
      <c r="BN4" s="553"/>
      <c r="BO4" s="553" t="s">
        <v>310</v>
      </c>
      <c r="BP4" s="553"/>
      <c r="BQ4" s="553"/>
      <c r="BR4" s="553"/>
      <c r="BS4" s="553" t="s">
        <v>314</v>
      </c>
      <c r="BT4" s="553"/>
      <c r="BU4" s="553"/>
      <c r="BV4" s="553"/>
      <c r="BW4" s="553"/>
      <c r="BX4" s="553"/>
      <c r="BY4" s="553"/>
      <c r="BZ4" s="553"/>
      <c r="CA4" s="553"/>
      <c r="CB4" s="553"/>
      <c r="CD4" s="338" t="s">
        <v>315</v>
      </c>
      <c r="CE4" s="339"/>
      <c r="CF4" s="339"/>
      <c r="CG4" s="339"/>
      <c r="CH4" s="339"/>
      <c r="CI4" s="339"/>
      <c r="CJ4" s="339"/>
      <c r="CK4" s="339"/>
      <c r="CL4" s="339"/>
      <c r="CM4" s="339"/>
      <c r="CN4" s="339"/>
      <c r="CO4" s="339"/>
      <c r="CP4" s="339"/>
      <c r="CQ4" s="339"/>
      <c r="CR4" s="339"/>
      <c r="CS4" s="339"/>
      <c r="CT4" s="339"/>
      <c r="CU4" s="339"/>
      <c r="CV4" s="339"/>
      <c r="CW4" s="339"/>
      <c r="CX4" s="339"/>
      <c r="CY4" s="339"/>
      <c r="CZ4" s="339"/>
      <c r="DA4" s="339"/>
      <c r="DB4" s="339"/>
      <c r="DC4" s="339"/>
      <c r="DD4" s="339"/>
      <c r="DE4" s="339"/>
      <c r="DF4" s="339"/>
      <c r="DG4" s="339"/>
      <c r="DH4" s="339"/>
      <c r="DI4" s="339"/>
      <c r="DJ4" s="339"/>
      <c r="DK4" s="339"/>
      <c r="DL4" s="339"/>
      <c r="DM4" s="339"/>
      <c r="DN4" s="339"/>
      <c r="DO4" s="339"/>
      <c r="DP4" s="339"/>
      <c r="DQ4" s="339"/>
      <c r="DR4" s="339"/>
      <c r="DS4" s="339"/>
      <c r="DT4" s="339"/>
      <c r="DU4" s="339"/>
      <c r="DV4" s="339"/>
      <c r="DW4" s="339"/>
      <c r="DX4" s="339"/>
      <c r="DY4" s="339"/>
      <c r="DZ4" s="339"/>
      <c r="EA4" s="339"/>
      <c r="EB4" s="339"/>
      <c r="EC4" s="381"/>
    </row>
    <row r="5" spans="2:143" ht="11.25" customHeight="1" x14ac:dyDescent="0.15">
      <c r="B5" s="554" t="s">
        <v>309</v>
      </c>
      <c r="C5" s="555"/>
      <c r="D5" s="555"/>
      <c r="E5" s="555"/>
      <c r="F5" s="555"/>
      <c r="G5" s="555"/>
      <c r="H5" s="555"/>
      <c r="I5" s="555"/>
      <c r="J5" s="555"/>
      <c r="K5" s="555"/>
      <c r="L5" s="555"/>
      <c r="M5" s="555"/>
      <c r="N5" s="555"/>
      <c r="O5" s="555"/>
      <c r="P5" s="555"/>
      <c r="Q5" s="556"/>
      <c r="R5" s="557">
        <v>3009302</v>
      </c>
      <c r="S5" s="558"/>
      <c r="T5" s="558"/>
      <c r="U5" s="558"/>
      <c r="V5" s="558"/>
      <c r="W5" s="558"/>
      <c r="X5" s="558"/>
      <c r="Y5" s="559"/>
      <c r="Z5" s="560">
        <v>18.3</v>
      </c>
      <c r="AA5" s="560"/>
      <c r="AB5" s="560"/>
      <c r="AC5" s="560"/>
      <c r="AD5" s="561">
        <v>3009302</v>
      </c>
      <c r="AE5" s="561"/>
      <c r="AF5" s="561"/>
      <c r="AG5" s="561"/>
      <c r="AH5" s="561"/>
      <c r="AI5" s="561"/>
      <c r="AJ5" s="561"/>
      <c r="AK5" s="561"/>
      <c r="AL5" s="562">
        <v>31.7</v>
      </c>
      <c r="AM5" s="563"/>
      <c r="AN5" s="563"/>
      <c r="AO5" s="564"/>
      <c r="AP5" s="554" t="s">
        <v>317</v>
      </c>
      <c r="AQ5" s="555"/>
      <c r="AR5" s="555"/>
      <c r="AS5" s="555"/>
      <c r="AT5" s="555"/>
      <c r="AU5" s="555"/>
      <c r="AV5" s="555"/>
      <c r="AW5" s="555"/>
      <c r="AX5" s="555"/>
      <c r="AY5" s="555"/>
      <c r="AZ5" s="555"/>
      <c r="BA5" s="555"/>
      <c r="BB5" s="555"/>
      <c r="BC5" s="555"/>
      <c r="BD5" s="555"/>
      <c r="BE5" s="555"/>
      <c r="BF5" s="556"/>
      <c r="BG5" s="565">
        <v>3002857</v>
      </c>
      <c r="BH5" s="344"/>
      <c r="BI5" s="344"/>
      <c r="BJ5" s="344"/>
      <c r="BK5" s="344"/>
      <c r="BL5" s="344"/>
      <c r="BM5" s="344"/>
      <c r="BN5" s="566"/>
      <c r="BO5" s="567">
        <v>99.8</v>
      </c>
      <c r="BP5" s="567"/>
      <c r="BQ5" s="567"/>
      <c r="BR5" s="567"/>
      <c r="BS5" s="568" t="s">
        <v>199</v>
      </c>
      <c r="BT5" s="568"/>
      <c r="BU5" s="568"/>
      <c r="BV5" s="568"/>
      <c r="BW5" s="568"/>
      <c r="BX5" s="568"/>
      <c r="BY5" s="568"/>
      <c r="BZ5" s="568"/>
      <c r="CA5" s="568"/>
      <c r="CB5" s="569"/>
      <c r="CD5" s="338" t="s">
        <v>313</v>
      </c>
      <c r="CE5" s="339"/>
      <c r="CF5" s="339"/>
      <c r="CG5" s="339"/>
      <c r="CH5" s="339"/>
      <c r="CI5" s="339"/>
      <c r="CJ5" s="339"/>
      <c r="CK5" s="339"/>
      <c r="CL5" s="339"/>
      <c r="CM5" s="339"/>
      <c r="CN5" s="339"/>
      <c r="CO5" s="339"/>
      <c r="CP5" s="339"/>
      <c r="CQ5" s="381"/>
      <c r="CR5" s="338" t="s">
        <v>320</v>
      </c>
      <c r="CS5" s="339"/>
      <c r="CT5" s="339"/>
      <c r="CU5" s="339"/>
      <c r="CV5" s="339"/>
      <c r="CW5" s="339"/>
      <c r="CX5" s="339"/>
      <c r="CY5" s="381"/>
      <c r="CZ5" s="338" t="s">
        <v>310</v>
      </c>
      <c r="DA5" s="339"/>
      <c r="DB5" s="339"/>
      <c r="DC5" s="381"/>
      <c r="DD5" s="338" t="s">
        <v>321</v>
      </c>
      <c r="DE5" s="339"/>
      <c r="DF5" s="339"/>
      <c r="DG5" s="339"/>
      <c r="DH5" s="339"/>
      <c r="DI5" s="339"/>
      <c r="DJ5" s="339"/>
      <c r="DK5" s="339"/>
      <c r="DL5" s="339"/>
      <c r="DM5" s="339"/>
      <c r="DN5" s="339"/>
      <c r="DO5" s="339"/>
      <c r="DP5" s="381"/>
      <c r="DQ5" s="338" t="s">
        <v>324</v>
      </c>
      <c r="DR5" s="339"/>
      <c r="DS5" s="339"/>
      <c r="DT5" s="339"/>
      <c r="DU5" s="339"/>
      <c r="DV5" s="339"/>
      <c r="DW5" s="339"/>
      <c r="DX5" s="339"/>
      <c r="DY5" s="339"/>
      <c r="DZ5" s="339"/>
      <c r="EA5" s="339"/>
      <c r="EB5" s="339"/>
      <c r="EC5" s="381"/>
    </row>
    <row r="6" spans="2:143" ht="11.25" customHeight="1" x14ac:dyDescent="0.15">
      <c r="B6" s="570" t="s">
        <v>325</v>
      </c>
      <c r="C6" s="459"/>
      <c r="D6" s="459"/>
      <c r="E6" s="459"/>
      <c r="F6" s="459"/>
      <c r="G6" s="459"/>
      <c r="H6" s="459"/>
      <c r="I6" s="459"/>
      <c r="J6" s="459"/>
      <c r="K6" s="459"/>
      <c r="L6" s="459"/>
      <c r="M6" s="459"/>
      <c r="N6" s="459"/>
      <c r="O6" s="459"/>
      <c r="P6" s="459"/>
      <c r="Q6" s="571"/>
      <c r="R6" s="565">
        <v>294868</v>
      </c>
      <c r="S6" s="344"/>
      <c r="T6" s="344"/>
      <c r="U6" s="344"/>
      <c r="V6" s="344"/>
      <c r="W6" s="344"/>
      <c r="X6" s="344"/>
      <c r="Y6" s="566"/>
      <c r="Z6" s="567">
        <v>1.8</v>
      </c>
      <c r="AA6" s="567"/>
      <c r="AB6" s="567"/>
      <c r="AC6" s="567"/>
      <c r="AD6" s="568">
        <v>294868</v>
      </c>
      <c r="AE6" s="568"/>
      <c r="AF6" s="568"/>
      <c r="AG6" s="568"/>
      <c r="AH6" s="568"/>
      <c r="AI6" s="568"/>
      <c r="AJ6" s="568"/>
      <c r="AK6" s="568"/>
      <c r="AL6" s="572">
        <v>3.1</v>
      </c>
      <c r="AM6" s="350"/>
      <c r="AN6" s="350"/>
      <c r="AO6" s="573"/>
      <c r="AP6" s="570" t="s">
        <v>105</v>
      </c>
      <c r="AQ6" s="459"/>
      <c r="AR6" s="459"/>
      <c r="AS6" s="459"/>
      <c r="AT6" s="459"/>
      <c r="AU6" s="459"/>
      <c r="AV6" s="459"/>
      <c r="AW6" s="459"/>
      <c r="AX6" s="459"/>
      <c r="AY6" s="459"/>
      <c r="AZ6" s="459"/>
      <c r="BA6" s="459"/>
      <c r="BB6" s="459"/>
      <c r="BC6" s="459"/>
      <c r="BD6" s="459"/>
      <c r="BE6" s="459"/>
      <c r="BF6" s="571"/>
      <c r="BG6" s="565">
        <v>3002857</v>
      </c>
      <c r="BH6" s="344"/>
      <c r="BI6" s="344"/>
      <c r="BJ6" s="344"/>
      <c r="BK6" s="344"/>
      <c r="BL6" s="344"/>
      <c r="BM6" s="344"/>
      <c r="BN6" s="566"/>
      <c r="BO6" s="567">
        <v>99.8</v>
      </c>
      <c r="BP6" s="567"/>
      <c r="BQ6" s="567"/>
      <c r="BR6" s="567"/>
      <c r="BS6" s="568" t="s">
        <v>199</v>
      </c>
      <c r="BT6" s="568"/>
      <c r="BU6" s="568"/>
      <c r="BV6" s="568"/>
      <c r="BW6" s="568"/>
      <c r="BX6" s="568"/>
      <c r="BY6" s="568"/>
      <c r="BZ6" s="568"/>
      <c r="CA6" s="568"/>
      <c r="CB6" s="569"/>
      <c r="CD6" s="554" t="s">
        <v>326</v>
      </c>
      <c r="CE6" s="555"/>
      <c r="CF6" s="555"/>
      <c r="CG6" s="555"/>
      <c r="CH6" s="555"/>
      <c r="CI6" s="555"/>
      <c r="CJ6" s="555"/>
      <c r="CK6" s="555"/>
      <c r="CL6" s="555"/>
      <c r="CM6" s="555"/>
      <c r="CN6" s="555"/>
      <c r="CO6" s="555"/>
      <c r="CP6" s="555"/>
      <c r="CQ6" s="556"/>
      <c r="CR6" s="565">
        <v>78429</v>
      </c>
      <c r="CS6" s="344"/>
      <c r="CT6" s="344"/>
      <c r="CU6" s="344"/>
      <c r="CV6" s="344"/>
      <c r="CW6" s="344"/>
      <c r="CX6" s="344"/>
      <c r="CY6" s="566"/>
      <c r="CZ6" s="562">
        <v>0.5</v>
      </c>
      <c r="DA6" s="563"/>
      <c r="DB6" s="563"/>
      <c r="DC6" s="574"/>
      <c r="DD6" s="575" t="s">
        <v>199</v>
      </c>
      <c r="DE6" s="344"/>
      <c r="DF6" s="344"/>
      <c r="DG6" s="344"/>
      <c r="DH6" s="344"/>
      <c r="DI6" s="344"/>
      <c r="DJ6" s="344"/>
      <c r="DK6" s="344"/>
      <c r="DL6" s="344"/>
      <c r="DM6" s="344"/>
      <c r="DN6" s="344"/>
      <c r="DO6" s="344"/>
      <c r="DP6" s="566"/>
      <c r="DQ6" s="575">
        <v>78429</v>
      </c>
      <c r="DR6" s="344"/>
      <c r="DS6" s="344"/>
      <c r="DT6" s="344"/>
      <c r="DU6" s="344"/>
      <c r="DV6" s="344"/>
      <c r="DW6" s="344"/>
      <c r="DX6" s="344"/>
      <c r="DY6" s="344"/>
      <c r="DZ6" s="344"/>
      <c r="EA6" s="344"/>
      <c r="EB6" s="344"/>
      <c r="EC6" s="576"/>
    </row>
    <row r="7" spans="2:143" ht="11.25" customHeight="1" x14ac:dyDescent="0.15">
      <c r="B7" s="570" t="s">
        <v>44</v>
      </c>
      <c r="C7" s="459"/>
      <c r="D7" s="459"/>
      <c r="E7" s="459"/>
      <c r="F7" s="459"/>
      <c r="G7" s="459"/>
      <c r="H7" s="459"/>
      <c r="I7" s="459"/>
      <c r="J7" s="459"/>
      <c r="K7" s="459"/>
      <c r="L7" s="459"/>
      <c r="M7" s="459"/>
      <c r="N7" s="459"/>
      <c r="O7" s="459"/>
      <c r="P7" s="459"/>
      <c r="Q7" s="571"/>
      <c r="R7" s="565">
        <v>882</v>
      </c>
      <c r="S7" s="344"/>
      <c r="T7" s="344"/>
      <c r="U7" s="344"/>
      <c r="V7" s="344"/>
      <c r="W7" s="344"/>
      <c r="X7" s="344"/>
      <c r="Y7" s="566"/>
      <c r="Z7" s="567">
        <v>0</v>
      </c>
      <c r="AA7" s="567"/>
      <c r="AB7" s="567"/>
      <c r="AC7" s="567"/>
      <c r="AD7" s="568">
        <v>882</v>
      </c>
      <c r="AE7" s="568"/>
      <c r="AF7" s="568"/>
      <c r="AG7" s="568"/>
      <c r="AH7" s="568"/>
      <c r="AI7" s="568"/>
      <c r="AJ7" s="568"/>
      <c r="AK7" s="568"/>
      <c r="AL7" s="572">
        <v>0</v>
      </c>
      <c r="AM7" s="350"/>
      <c r="AN7" s="350"/>
      <c r="AO7" s="573"/>
      <c r="AP7" s="570" t="s">
        <v>327</v>
      </c>
      <c r="AQ7" s="459"/>
      <c r="AR7" s="459"/>
      <c r="AS7" s="459"/>
      <c r="AT7" s="459"/>
      <c r="AU7" s="459"/>
      <c r="AV7" s="459"/>
      <c r="AW7" s="459"/>
      <c r="AX7" s="459"/>
      <c r="AY7" s="459"/>
      <c r="AZ7" s="459"/>
      <c r="BA7" s="459"/>
      <c r="BB7" s="459"/>
      <c r="BC7" s="459"/>
      <c r="BD7" s="459"/>
      <c r="BE7" s="459"/>
      <c r="BF7" s="571"/>
      <c r="BG7" s="565">
        <v>920449</v>
      </c>
      <c r="BH7" s="344"/>
      <c r="BI7" s="344"/>
      <c r="BJ7" s="344"/>
      <c r="BK7" s="344"/>
      <c r="BL7" s="344"/>
      <c r="BM7" s="344"/>
      <c r="BN7" s="566"/>
      <c r="BO7" s="567">
        <v>30.6</v>
      </c>
      <c r="BP7" s="567"/>
      <c r="BQ7" s="567"/>
      <c r="BR7" s="567"/>
      <c r="BS7" s="568" t="s">
        <v>199</v>
      </c>
      <c r="BT7" s="568"/>
      <c r="BU7" s="568"/>
      <c r="BV7" s="568"/>
      <c r="BW7" s="568"/>
      <c r="BX7" s="568"/>
      <c r="BY7" s="568"/>
      <c r="BZ7" s="568"/>
      <c r="CA7" s="568"/>
      <c r="CB7" s="569"/>
      <c r="CD7" s="570" t="s">
        <v>329</v>
      </c>
      <c r="CE7" s="459"/>
      <c r="CF7" s="459"/>
      <c r="CG7" s="459"/>
      <c r="CH7" s="459"/>
      <c r="CI7" s="459"/>
      <c r="CJ7" s="459"/>
      <c r="CK7" s="459"/>
      <c r="CL7" s="459"/>
      <c r="CM7" s="459"/>
      <c r="CN7" s="459"/>
      <c r="CO7" s="459"/>
      <c r="CP7" s="459"/>
      <c r="CQ7" s="571"/>
      <c r="CR7" s="565">
        <v>2511790</v>
      </c>
      <c r="CS7" s="344"/>
      <c r="CT7" s="344"/>
      <c r="CU7" s="344"/>
      <c r="CV7" s="344"/>
      <c r="CW7" s="344"/>
      <c r="CX7" s="344"/>
      <c r="CY7" s="566"/>
      <c r="CZ7" s="567">
        <v>15.6</v>
      </c>
      <c r="DA7" s="567"/>
      <c r="DB7" s="567"/>
      <c r="DC7" s="567"/>
      <c r="DD7" s="575">
        <v>64005</v>
      </c>
      <c r="DE7" s="344"/>
      <c r="DF7" s="344"/>
      <c r="DG7" s="344"/>
      <c r="DH7" s="344"/>
      <c r="DI7" s="344"/>
      <c r="DJ7" s="344"/>
      <c r="DK7" s="344"/>
      <c r="DL7" s="344"/>
      <c r="DM7" s="344"/>
      <c r="DN7" s="344"/>
      <c r="DO7" s="344"/>
      <c r="DP7" s="566"/>
      <c r="DQ7" s="575">
        <v>1946738</v>
      </c>
      <c r="DR7" s="344"/>
      <c r="DS7" s="344"/>
      <c r="DT7" s="344"/>
      <c r="DU7" s="344"/>
      <c r="DV7" s="344"/>
      <c r="DW7" s="344"/>
      <c r="DX7" s="344"/>
      <c r="DY7" s="344"/>
      <c r="DZ7" s="344"/>
      <c r="EA7" s="344"/>
      <c r="EB7" s="344"/>
      <c r="EC7" s="576"/>
    </row>
    <row r="8" spans="2:143" ht="11.25" customHeight="1" x14ac:dyDescent="0.15">
      <c r="B8" s="570" t="s">
        <v>330</v>
      </c>
      <c r="C8" s="459"/>
      <c r="D8" s="459"/>
      <c r="E8" s="459"/>
      <c r="F8" s="459"/>
      <c r="G8" s="459"/>
      <c r="H8" s="459"/>
      <c r="I8" s="459"/>
      <c r="J8" s="459"/>
      <c r="K8" s="459"/>
      <c r="L8" s="459"/>
      <c r="M8" s="459"/>
      <c r="N8" s="459"/>
      <c r="O8" s="459"/>
      <c r="P8" s="459"/>
      <c r="Q8" s="571"/>
      <c r="R8" s="565">
        <v>11364</v>
      </c>
      <c r="S8" s="344"/>
      <c r="T8" s="344"/>
      <c r="U8" s="344"/>
      <c r="V8" s="344"/>
      <c r="W8" s="344"/>
      <c r="X8" s="344"/>
      <c r="Y8" s="566"/>
      <c r="Z8" s="567">
        <v>0.1</v>
      </c>
      <c r="AA8" s="567"/>
      <c r="AB8" s="567"/>
      <c r="AC8" s="567"/>
      <c r="AD8" s="568">
        <v>11364</v>
      </c>
      <c r="AE8" s="568"/>
      <c r="AF8" s="568"/>
      <c r="AG8" s="568"/>
      <c r="AH8" s="568"/>
      <c r="AI8" s="568"/>
      <c r="AJ8" s="568"/>
      <c r="AK8" s="568"/>
      <c r="AL8" s="572">
        <v>0.1</v>
      </c>
      <c r="AM8" s="350"/>
      <c r="AN8" s="350"/>
      <c r="AO8" s="573"/>
      <c r="AP8" s="570" t="s">
        <v>122</v>
      </c>
      <c r="AQ8" s="459"/>
      <c r="AR8" s="459"/>
      <c r="AS8" s="459"/>
      <c r="AT8" s="459"/>
      <c r="AU8" s="459"/>
      <c r="AV8" s="459"/>
      <c r="AW8" s="459"/>
      <c r="AX8" s="459"/>
      <c r="AY8" s="459"/>
      <c r="AZ8" s="459"/>
      <c r="BA8" s="459"/>
      <c r="BB8" s="459"/>
      <c r="BC8" s="459"/>
      <c r="BD8" s="459"/>
      <c r="BE8" s="459"/>
      <c r="BF8" s="571"/>
      <c r="BG8" s="565">
        <v>30776</v>
      </c>
      <c r="BH8" s="344"/>
      <c r="BI8" s="344"/>
      <c r="BJ8" s="344"/>
      <c r="BK8" s="344"/>
      <c r="BL8" s="344"/>
      <c r="BM8" s="344"/>
      <c r="BN8" s="566"/>
      <c r="BO8" s="567">
        <v>1</v>
      </c>
      <c r="BP8" s="567"/>
      <c r="BQ8" s="567"/>
      <c r="BR8" s="567"/>
      <c r="BS8" s="568" t="s">
        <v>199</v>
      </c>
      <c r="BT8" s="568"/>
      <c r="BU8" s="568"/>
      <c r="BV8" s="568"/>
      <c r="BW8" s="568"/>
      <c r="BX8" s="568"/>
      <c r="BY8" s="568"/>
      <c r="BZ8" s="568"/>
      <c r="CA8" s="568"/>
      <c r="CB8" s="569"/>
      <c r="CD8" s="570" t="s">
        <v>333</v>
      </c>
      <c r="CE8" s="459"/>
      <c r="CF8" s="459"/>
      <c r="CG8" s="459"/>
      <c r="CH8" s="459"/>
      <c r="CI8" s="459"/>
      <c r="CJ8" s="459"/>
      <c r="CK8" s="459"/>
      <c r="CL8" s="459"/>
      <c r="CM8" s="459"/>
      <c r="CN8" s="459"/>
      <c r="CO8" s="459"/>
      <c r="CP8" s="459"/>
      <c r="CQ8" s="571"/>
      <c r="CR8" s="565">
        <v>3841945</v>
      </c>
      <c r="CS8" s="344"/>
      <c r="CT8" s="344"/>
      <c r="CU8" s="344"/>
      <c r="CV8" s="344"/>
      <c r="CW8" s="344"/>
      <c r="CX8" s="344"/>
      <c r="CY8" s="566"/>
      <c r="CZ8" s="567">
        <v>23.9</v>
      </c>
      <c r="DA8" s="567"/>
      <c r="DB8" s="567"/>
      <c r="DC8" s="567"/>
      <c r="DD8" s="575">
        <v>16800</v>
      </c>
      <c r="DE8" s="344"/>
      <c r="DF8" s="344"/>
      <c r="DG8" s="344"/>
      <c r="DH8" s="344"/>
      <c r="DI8" s="344"/>
      <c r="DJ8" s="344"/>
      <c r="DK8" s="344"/>
      <c r="DL8" s="344"/>
      <c r="DM8" s="344"/>
      <c r="DN8" s="344"/>
      <c r="DO8" s="344"/>
      <c r="DP8" s="566"/>
      <c r="DQ8" s="575">
        <v>2224035</v>
      </c>
      <c r="DR8" s="344"/>
      <c r="DS8" s="344"/>
      <c r="DT8" s="344"/>
      <c r="DU8" s="344"/>
      <c r="DV8" s="344"/>
      <c r="DW8" s="344"/>
      <c r="DX8" s="344"/>
      <c r="DY8" s="344"/>
      <c r="DZ8" s="344"/>
      <c r="EA8" s="344"/>
      <c r="EB8" s="344"/>
      <c r="EC8" s="576"/>
    </row>
    <row r="9" spans="2:143" ht="11.25" customHeight="1" x14ac:dyDescent="0.15">
      <c r="B9" s="570" t="s">
        <v>332</v>
      </c>
      <c r="C9" s="459"/>
      <c r="D9" s="459"/>
      <c r="E9" s="459"/>
      <c r="F9" s="459"/>
      <c r="G9" s="459"/>
      <c r="H9" s="459"/>
      <c r="I9" s="459"/>
      <c r="J9" s="459"/>
      <c r="K9" s="459"/>
      <c r="L9" s="459"/>
      <c r="M9" s="459"/>
      <c r="N9" s="459"/>
      <c r="O9" s="459"/>
      <c r="P9" s="459"/>
      <c r="Q9" s="571"/>
      <c r="R9" s="565">
        <v>12485</v>
      </c>
      <c r="S9" s="344"/>
      <c r="T9" s="344"/>
      <c r="U9" s="344"/>
      <c r="V9" s="344"/>
      <c r="W9" s="344"/>
      <c r="X9" s="344"/>
      <c r="Y9" s="566"/>
      <c r="Z9" s="567">
        <v>0.1</v>
      </c>
      <c r="AA9" s="567"/>
      <c r="AB9" s="567"/>
      <c r="AC9" s="567"/>
      <c r="AD9" s="568">
        <v>12485</v>
      </c>
      <c r="AE9" s="568"/>
      <c r="AF9" s="568"/>
      <c r="AG9" s="568"/>
      <c r="AH9" s="568"/>
      <c r="AI9" s="568"/>
      <c r="AJ9" s="568"/>
      <c r="AK9" s="568"/>
      <c r="AL9" s="572">
        <v>0.1</v>
      </c>
      <c r="AM9" s="350"/>
      <c r="AN9" s="350"/>
      <c r="AO9" s="573"/>
      <c r="AP9" s="570" t="s">
        <v>334</v>
      </c>
      <c r="AQ9" s="459"/>
      <c r="AR9" s="459"/>
      <c r="AS9" s="459"/>
      <c r="AT9" s="459"/>
      <c r="AU9" s="459"/>
      <c r="AV9" s="459"/>
      <c r="AW9" s="459"/>
      <c r="AX9" s="459"/>
      <c r="AY9" s="459"/>
      <c r="AZ9" s="459"/>
      <c r="BA9" s="459"/>
      <c r="BB9" s="459"/>
      <c r="BC9" s="459"/>
      <c r="BD9" s="459"/>
      <c r="BE9" s="459"/>
      <c r="BF9" s="571"/>
      <c r="BG9" s="565">
        <v>702968</v>
      </c>
      <c r="BH9" s="344"/>
      <c r="BI9" s="344"/>
      <c r="BJ9" s="344"/>
      <c r="BK9" s="344"/>
      <c r="BL9" s="344"/>
      <c r="BM9" s="344"/>
      <c r="BN9" s="566"/>
      <c r="BO9" s="567">
        <v>23.4</v>
      </c>
      <c r="BP9" s="567"/>
      <c r="BQ9" s="567"/>
      <c r="BR9" s="567"/>
      <c r="BS9" s="568" t="s">
        <v>199</v>
      </c>
      <c r="BT9" s="568"/>
      <c r="BU9" s="568"/>
      <c r="BV9" s="568"/>
      <c r="BW9" s="568"/>
      <c r="BX9" s="568"/>
      <c r="BY9" s="568"/>
      <c r="BZ9" s="568"/>
      <c r="CA9" s="568"/>
      <c r="CB9" s="569"/>
      <c r="CD9" s="570" t="s">
        <v>337</v>
      </c>
      <c r="CE9" s="459"/>
      <c r="CF9" s="459"/>
      <c r="CG9" s="459"/>
      <c r="CH9" s="459"/>
      <c r="CI9" s="459"/>
      <c r="CJ9" s="459"/>
      <c r="CK9" s="459"/>
      <c r="CL9" s="459"/>
      <c r="CM9" s="459"/>
      <c r="CN9" s="459"/>
      <c r="CO9" s="459"/>
      <c r="CP9" s="459"/>
      <c r="CQ9" s="571"/>
      <c r="CR9" s="565">
        <v>1288554</v>
      </c>
      <c r="CS9" s="344"/>
      <c r="CT9" s="344"/>
      <c r="CU9" s="344"/>
      <c r="CV9" s="344"/>
      <c r="CW9" s="344"/>
      <c r="CX9" s="344"/>
      <c r="CY9" s="566"/>
      <c r="CZ9" s="567">
        <v>8</v>
      </c>
      <c r="DA9" s="567"/>
      <c r="DB9" s="567"/>
      <c r="DC9" s="567"/>
      <c r="DD9" s="575">
        <v>53233</v>
      </c>
      <c r="DE9" s="344"/>
      <c r="DF9" s="344"/>
      <c r="DG9" s="344"/>
      <c r="DH9" s="344"/>
      <c r="DI9" s="344"/>
      <c r="DJ9" s="344"/>
      <c r="DK9" s="344"/>
      <c r="DL9" s="344"/>
      <c r="DM9" s="344"/>
      <c r="DN9" s="344"/>
      <c r="DO9" s="344"/>
      <c r="DP9" s="566"/>
      <c r="DQ9" s="575">
        <v>907135</v>
      </c>
      <c r="DR9" s="344"/>
      <c r="DS9" s="344"/>
      <c r="DT9" s="344"/>
      <c r="DU9" s="344"/>
      <c r="DV9" s="344"/>
      <c r="DW9" s="344"/>
      <c r="DX9" s="344"/>
      <c r="DY9" s="344"/>
      <c r="DZ9" s="344"/>
      <c r="EA9" s="344"/>
      <c r="EB9" s="344"/>
      <c r="EC9" s="576"/>
    </row>
    <row r="10" spans="2:143" ht="11.25" customHeight="1" x14ac:dyDescent="0.15">
      <c r="B10" s="570" t="s">
        <v>129</v>
      </c>
      <c r="C10" s="459"/>
      <c r="D10" s="459"/>
      <c r="E10" s="459"/>
      <c r="F10" s="459"/>
      <c r="G10" s="459"/>
      <c r="H10" s="459"/>
      <c r="I10" s="459"/>
      <c r="J10" s="459"/>
      <c r="K10" s="459"/>
      <c r="L10" s="459"/>
      <c r="M10" s="459"/>
      <c r="N10" s="459"/>
      <c r="O10" s="459"/>
      <c r="P10" s="459"/>
      <c r="Q10" s="571"/>
      <c r="R10" s="565" t="s">
        <v>199</v>
      </c>
      <c r="S10" s="344"/>
      <c r="T10" s="344"/>
      <c r="U10" s="344"/>
      <c r="V10" s="344"/>
      <c r="W10" s="344"/>
      <c r="X10" s="344"/>
      <c r="Y10" s="566"/>
      <c r="Z10" s="567" t="s">
        <v>199</v>
      </c>
      <c r="AA10" s="567"/>
      <c r="AB10" s="567"/>
      <c r="AC10" s="567"/>
      <c r="AD10" s="568" t="s">
        <v>199</v>
      </c>
      <c r="AE10" s="568"/>
      <c r="AF10" s="568"/>
      <c r="AG10" s="568"/>
      <c r="AH10" s="568"/>
      <c r="AI10" s="568"/>
      <c r="AJ10" s="568"/>
      <c r="AK10" s="568"/>
      <c r="AL10" s="572" t="s">
        <v>199</v>
      </c>
      <c r="AM10" s="350"/>
      <c r="AN10" s="350"/>
      <c r="AO10" s="573"/>
      <c r="AP10" s="570" t="s">
        <v>191</v>
      </c>
      <c r="AQ10" s="459"/>
      <c r="AR10" s="459"/>
      <c r="AS10" s="459"/>
      <c r="AT10" s="459"/>
      <c r="AU10" s="459"/>
      <c r="AV10" s="459"/>
      <c r="AW10" s="459"/>
      <c r="AX10" s="459"/>
      <c r="AY10" s="459"/>
      <c r="AZ10" s="459"/>
      <c r="BA10" s="459"/>
      <c r="BB10" s="459"/>
      <c r="BC10" s="459"/>
      <c r="BD10" s="459"/>
      <c r="BE10" s="459"/>
      <c r="BF10" s="571"/>
      <c r="BG10" s="565">
        <v>68874</v>
      </c>
      <c r="BH10" s="344"/>
      <c r="BI10" s="344"/>
      <c r="BJ10" s="344"/>
      <c r="BK10" s="344"/>
      <c r="BL10" s="344"/>
      <c r="BM10" s="344"/>
      <c r="BN10" s="566"/>
      <c r="BO10" s="567">
        <v>2.2999999999999998</v>
      </c>
      <c r="BP10" s="567"/>
      <c r="BQ10" s="567"/>
      <c r="BR10" s="567"/>
      <c r="BS10" s="568" t="s">
        <v>199</v>
      </c>
      <c r="BT10" s="568"/>
      <c r="BU10" s="568"/>
      <c r="BV10" s="568"/>
      <c r="BW10" s="568"/>
      <c r="BX10" s="568"/>
      <c r="BY10" s="568"/>
      <c r="BZ10" s="568"/>
      <c r="CA10" s="568"/>
      <c r="CB10" s="569"/>
      <c r="CD10" s="570" t="s">
        <v>226</v>
      </c>
      <c r="CE10" s="459"/>
      <c r="CF10" s="459"/>
      <c r="CG10" s="459"/>
      <c r="CH10" s="459"/>
      <c r="CI10" s="459"/>
      <c r="CJ10" s="459"/>
      <c r="CK10" s="459"/>
      <c r="CL10" s="459"/>
      <c r="CM10" s="459"/>
      <c r="CN10" s="459"/>
      <c r="CO10" s="459"/>
      <c r="CP10" s="459"/>
      <c r="CQ10" s="571"/>
      <c r="CR10" s="565">
        <v>6110</v>
      </c>
      <c r="CS10" s="344"/>
      <c r="CT10" s="344"/>
      <c r="CU10" s="344"/>
      <c r="CV10" s="344"/>
      <c r="CW10" s="344"/>
      <c r="CX10" s="344"/>
      <c r="CY10" s="566"/>
      <c r="CZ10" s="567">
        <v>0</v>
      </c>
      <c r="DA10" s="567"/>
      <c r="DB10" s="567"/>
      <c r="DC10" s="567"/>
      <c r="DD10" s="575" t="s">
        <v>199</v>
      </c>
      <c r="DE10" s="344"/>
      <c r="DF10" s="344"/>
      <c r="DG10" s="344"/>
      <c r="DH10" s="344"/>
      <c r="DI10" s="344"/>
      <c r="DJ10" s="344"/>
      <c r="DK10" s="344"/>
      <c r="DL10" s="344"/>
      <c r="DM10" s="344"/>
      <c r="DN10" s="344"/>
      <c r="DO10" s="344"/>
      <c r="DP10" s="566"/>
      <c r="DQ10" s="575">
        <v>110</v>
      </c>
      <c r="DR10" s="344"/>
      <c r="DS10" s="344"/>
      <c r="DT10" s="344"/>
      <c r="DU10" s="344"/>
      <c r="DV10" s="344"/>
      <c r="DW10" s="344"/>
      <c r="DX10" s="344"/>
      <c r="DY10" s="344"/>
      <c r="DZ10" s="344"/>
      <c r="EA10" s="344"/>
      <c r="EB10" s="344"/>
      <c r="EC10" s="576"/>
    </row>
    <row r="11" spans="2:143" ht="11.25" customHeight="1" x14ac:dyDescent="0.15">
      <c r="B11" s="570" t="s">
        <v>103</v>
      </c>
      <c r="C11" s="459"/>
      <c r="D11" s="459"/>
      <c r="E11" s="459"/>
      <c r="F11" s="459"/>
      <c r="G11" s="459"/>
      <c r="H11" s="459"/>
      <c r="I11" s="459"/>
      <c r="J11" s="459"/>
      <c r="K11" s="459"/>
      <c r="L11" s="459"/>
      <c r="M11" s="459"/>
      <c r="N11" s="459"/>
      <c r="O11" s="459"/>
      <c r="P11" s="459"/>
      <c r="Q11" s="571"/>
      <c r="R11" s="565">
        <v>466999</v>
      </c>
      <c r="S11" s="344"/>
      <c r="T11" s="344"/>
      <c r="U11" s="344"/>
      <c r="V11" s="344"/>
      <c r="W11" s="344"/>
      <c r="X11" s="344"/>
      <c r="Y11" s="566"/>
      <c r="Z11" s="572">
        <v>2.8</v>
      </c>
      <c r="AA11" s="350"/>
      <c r="AB11" s="350"/>
      <c r="AC11" s="577"/>
      <c r="AD11" s="575">
        <v>466999</v>
      </c>
      <c r="AE11" s="344"/>
      <c r="AF11" s="344"/>
      <c r="AG11" s="344"/>
      <c r="AH11" s="344"/>
      <c r="AI11" s="344"/>
      <c r="AJ11" s="344"/>
      <c r="AK11" s="566"/>
      <c r="AL11" s="572">
        <v>4.9000000000000004</v>
      </c>
      <c r="AM11" s="350"/>
      <c r="AN11" s="350"/>
      <c r="AO11" s="573"/>
      <c r="AP11" s="570" t="s">
        <v>339</v>
      </c>
      <c r="AQ11" s="459"/>
      <c r="AR11" s="459"/>
      <c r="AS11" s="459"/>
      <c r="AT11" s="459"/>
      <c r="AU11" s="459"/>
      <c r="AV11" s="459"/>
      <c r="AW11" s="459"/>
      <c r="AX11" s="459"/>
      <c r="AY11" s="459"/>
      <c r="AZ11" s="459"/>
      <c r="BA11" s="459"/>
      <c r="BB11" s="459"/>
      <c r="BC11" s="459"/>
      <c r="BD11" s="459"/>
      <c r="BE11" s="459"/>
      <c r="BF11" s="571"/>
      <c r="BG11" s="565">
        <v>117831</v>
      </c>
      <c r="BH11" s="344"/>
      <c r="BI11" s="344"/>
      <c r="BJ11" s="344"/>
      <c r="BK11" s="344"/>
      <c r="BL11" s="344"/>
      <c r="BM11" s="344"/>
      <c r="BN11" s="566"/>
      <c r="BO11" s="567">
        <v>3.9</v>
      </c>
      <c r="BP11" s="567"/>
      <c r="BQ11" s="567"/>
      <c r="BR11" s="567"/>
      <c r="BS11" s="568" t="s">
        <v>199</v>
      </c>
      <c r="BT11" s="568"/>
      <c r="BU11" s="568"/>
      <c r="BV11" s="568"/>
      <c r="BW11" s="568"/>
      <c r="BX11" s="568"/>
      <c r="BY11" s="568"/>
      <c r="BZ11" s="568"/>
      <c r="CA11" s="568"/>
      <c r="CB11" s="569"/>
      <c r="CD11" s="570" t="s">
        <v>342</v>
      </c>
      <c r="CE11" s="459"/>
      <c r="CF11" s="459"/>
      <c r="CG11" s="459"/>
      <c r="CH11" s="459"/>
      <c r="CI11" s="459"/>
      <c r="CJ11" s="459"/>
      <c r="CK11" s="459"/>
      <c r="CL11" s="459"/>
      <c r="CM11" s="459"/>
      <c r="CN11" s="459"/>
      <c r="CO11" s="459"/>
      <c r="CP11" s="459"/>
      <c r="CQ11" s="571"/>
      <c r="CR11" s="565">
        <v>1666383</v>
      </c>
      <c r="CS11" s="344"/>
      <c r="CT11" s="344"/>
      <c r="CU11" s="344"/>
      <c r="CV11" s="344"/>
      <c r="CW11" s="344"/>
      <c r="CX11" s="344"/>
      <c r="CY11" s="566"/>
      <c r="CZ11" s="567">
        <v>10.4</v>
      </c>
      <c r="DA11" s="567"/>
      <c r="DB11" s="567"/>
      <c r="DC11" s="567"/>
      <c r="DD11" s="575">
        <v>193678</v>
      </c>
      <c r="DE11" s="344"/>
      <c r="DF11" s="344"/>
      <c r="DG11" s="344"/>
      <c r="DH11" s="344"/>
      <c r="DI11" s="344"/>
      <c r="DJ11" s="344"/>
      <c r="DK11" s="344"/>
      <c r="DL11" s="344"/>
      <c r="DM11" s="344"/>
      <c r="DN11" s="344"/>
      <c r="DO11" s="344"/>
      <c r="DP11" s="566"/>
      <c r="DQ11" s="575">
        <v>946207</v>
      </c>
      <c r="DR11" s="344"/>
      <c r="DS11" s="344"/>
      <c r="DT11" s="344"/>
      <c r="DU11" s="344"/>
      <c r="DV11" s="344"/>
      <c r="DW11" s="344"/>
      <c r="DX11" s="344"/>
      <c r="DY11" s="344"/>
      <c r="DZ11" s="344"/>
      <c r="EA11" s="344"/>
      <c r="EB11" s="344"/>
      <c r="EC11" s="576"/>
    </row>
    <row r="12" spans="2:143" ht="11.25" customHeight="1" x14ac:dyDescent="0.15">
      <c r="B12" s="570" t="s">
        <v>149</v>
      </c>
      <c r="C12" s="459"/>
      <c r="D12" s="459"/>
      <c r="E12" s="459"/>
      <c r="F12" s="459"/>
      <c r="G12" s="459"/>
      <c r="H12" s="459"/>
      <c r="I12" s="459"/>
      <c r="J12" s="459"/>
      <c r="K12" s="459"/>
      <c r="L12" s="459"/>
      <c r="M12" s="459"/>
      <c r="N12" s="459"/>
      <c r="O12" s="459"/>
      <c r="P12" s="459"/>
      <c r="Q12" s="571"/>
      <c r="R12" s="565">
        <v>17051</v>
      </c>
      <c r="S12" s="344"/>
      <c r="T12" s="344"/>
      <c r="U12" s="344"/>
      <c r="V12" s="344"/>
      <c r="W12" s="344"/>
      <c r="X12" s="344"/>
      <c r="Y12" s="566"/>
      <c r="Z12" s="567">
        <v>0.1</v>
      </c>
      <c r="AA12" s="567"/>
      <c r="AB12" s="567"/>
      <c r="AC12" s="567"/>
      <c r="AD12" s="568">
        <v>17051</v>
      </c>
      <c r="AE12" s="568"/>
      <c r="AF12" s="568"/>
      <c r="AG12" s="568"/>
      <c r="AH12" s="568"/>
      <c r="AI12" s="568"/>
      <c r="AJ12" s="568"/>
      <c r="AK12" s="568"/>
      <c r="AL12" s="572">
        <v>0.2</v>
      </c>
      <c r="AM12" s="350"/>
      <c r="AN12" s="350"/>
      <c r="AO12" s="573"/>
      <c r="AP12" s="570" t="s">
        <v>343</v>
      </c>
      <c r="AQ12" s="459"/>
      <c r="AR12" s="459"/>
      <c r="AS12" s="459"/>
      <c r="AT12" s="459"/>
      <c r="AU12" s="459"/>
      <c r="AV12" s="459"/>
      <c r="AW12" s="459"/>
      <c r="AX12" s="459"/>
      <c r="AY12" s="459"/>
      <c r="AZ12" s="459"/>
      <c r="BA12" s="459"/>
      <c r="BB12" s="459"/>
      <c r="BC12" s="459"/>
      <c r="BD12" s="459"/>
      <c r="BE12" s="459"/>
      <c r="BF12" s="571"/>
      <c r="BG12" s="565">
        <v>1861369</v>
      </c>
      <c r="BH12" s="344"/>
      <c r="BI12" s="344"/>
      <c r="BJ12" s="344"/>
      <c r="BK12" s="344"/>
      <c r="BL12" s="344"/>
      <c r="BM12" s="344"/>
      <c r="BN12" s="566"/>
      <c r="BO12" s="567">
        <v>61.9</v>
      </c>
      <c r="BP12" s="567"/>
      <c r="BQ12" s="567"/>
      <c r="BR12" s="567"/>
      <c r="BS12" s="568" t="s">
        <v>199</v>
      </c>
      <c r="BT12" s="568"/>
      <c r="BU12" s="568"/>
      <c r="BV12" s="568"/>
      <c r="BW12" s="568"/>
      <c r="BX12" s="568"/>
      <c r="BY12" s="568"/>
      <c r="BZ12" s="568"/>
      <c r="CA12" s="568"/>
      <c r="CB12" s="569"/>
      <c r="CD12" s="570" t="s">
        <v>89</v>
      </c>
      <c r="CE12" s="459"/>
      <c r="CF12" s="459"/>
      <c r="CG12" s="459"/>
      <c r="CH12" s="459"/>
      <c r="CI12" s="459"/>
      <c r="CJ12" s="459"/>
      <c r="CK12" s="459"/>
      <c r="CL12" s="459"/>
      <c r="CM12" s="459"/>
      <c r="CN12" s="459"/>
      <c r="CO12" s="459"/>
      <c r="CP12" s="459"/>
      <c r="CQ12" s="571"/>
      <c r="CR12" s="565">
        <v>314882</v>
      </c>
      <c r="CS12" s="344"/>
      <c r="CT12" s="344"/>
      <c r="CU12" s="344"/>
      <c r="CV12" s="344"/>
      <c r="CW12" s="344"/>
      <c r="CX12" s="344"/>
      <c r="CY12" s="566"/>
      <c r="CZ12" s="567">
        <v>2</v>
      </c>
      <c r="DA12" s="567"/>
      <c r="DB12" s="567"/>
      <c r="DC12" s="567"/>
      <c r="DD12" s="575">
        <v>8580</v>
      </c>
      <c r="DE12" s="344"/>
      <c r="DF12" s="344"/>
      <c r="DG12" s="344"/>
      <c r="DH12" s="344"/>
      <c r="DI12" s="344"/>
      <c r="DJ12" s="344"/>
      <c r="DK12" s="344"/>
      <c r="DL12" s="344"/>
      <c r="DM12" s="344"/>
      <c r="DN12" s="344"/>
      <c r="DO12" s="344"/>
      <c r="DP12" s="566"/>
      <c r="DQ12" s="575">
        <v>225603</v>
      </c>
      <c r="DR12" s="344"/>
      <c r="DS12" s="344"/>
      <c r="DT12" s="344"/>
      <c r="DU12" s="344"/>
      <c r="DV12" s="344"/>
      <c r="DW12" s="344"/>
      <c r="DX12" s="344"/>
      <c r="DY12" s="344"/>
      <c r="DZ12" s="344"/>
      <c r="EA12" s="344"/>
      <c r="EB12" s="344"/>
      <c r="EC12" s="576"/>
    </row>
    <row r="13" spans="2:143" ht="11.25" customHeight="1" x14ac:dyDescent="0.15">
      <c r="B13" s="570" t="s">
        <v>344</v>
      </c>
      <c r="C13" s="459"/>
      <c r="D13" s="459"/>
      <c r="E13" s="459"/>
      <c r="F13" s="459"/>
      <c r="G13" s="459"/>
      <c r="H13" s="459"/>
      <c r="I13" s="459"/>
      <c r="J13" s="459"/>
      <c r="K13" s="459"/>
      <c r="L13" s="459"/>
      <c r="M13" s="459"/>
      <c r="N13" s="459"/>
      <c r="O13" s="459"/>
      <c r="P13" s="459"/>
      <c r="Q13" s="571"/>
      <c r="R13" s="565" t="s">
        <v>199</v>
      </c>
      <c r="S13" s="344"/>
      <c r="T13" s="344"/>
      <c r="U13" s="344"/>
      <c r="V13" s="344"/>
      <c r="W13" s="344"/>
      <c r="X13" s="344"/>
      <c r="Y13" s="566"/>
      <c r="Z13" s="567" t="s">
        <v>199</v>
      </c>
      <c r="AA13" s="567"/>
      <c r="AB13" s="567"/>
      <c r="AC13" s="567"/>
      <c r="AD13" s="568" t="s">
        <v>199</v>
      </c>
      <c r="AE13" s="568"/>
      <c r="AF13" s="568"/>
      <c r="AG13" s="568"/>
      <c r="AH13" s="568"/>
      <c r="AI13" s="568"/>
      <c r="AJ13" s="568"/>
      <c r="AK13" s="568"/>
      <c r="AL13" s="572" t="s">
        <v>199</v>
      </c>
      <c r="AM13" s="350"/>
      <c r="AN13" s="350"/>
      <c r="AO13" s="573"/>
      <c r="AP13" s="570" t="s">
        <v>346</v>
      </c>
      <c r="AQ13" s="459"/>
      <c r="AR13" s="459"/>
      <c r="AS13" s="459"/>
      <c r="AT13" s="459"/>
      <c r="AU13" s="459"/>
      <c r="AV13" s="459"/>
      <c r="AW13" s="459"/>
      <c r="AX13" s="459"/>
      <c r="AY13" s="459"/>
      <c r="AZ13" s="459"/>
      <c r="BA13" s="459"/>
      <c r="BB13" s="459"/>
      <c r="BC13" s="459"/>
      <c r="BD13" s="459"/>
      <c r="BE13" s="459"/>
      <c r="BF13" s="571"/>
      <c r="BG13" s="565">
        <v>1859710</v>
      </c>
      <c r="BH13" s="344"/>
      <c r="BI13" s="344"/>
      <c r="BJ13" s="344"/>
      <c r="BK13" s="344"/>
      <c r="BL13" s="344"/>
      <c r="BM13" s="344"/>
      <c r="BN13" s="566"/>
      <c r="BO13" s="567">
        <v>61.8</v>
      </c>
      <c r="BP13" s="567"/>
      <c r="BQ13" s="567"/>
      <c r="BR13" s="567"/>
      <c r="BS13" s="568" t="s">
        <v>199</v>
      </c>
      <c r="BT13" s="568"/>
      <c r="BU13" s="568"/>
      <c r="BV13" s="568"/>
      <c r="BW13" s="568"/>
      <c r="BX13" s="568"/>
      <c r="BY13" s="568"/>
      <c r="BZ13" s="568"/>
      <c r="CA13" s="568"/>
      <c r="CB13" s="569"/>
      <c r="CD13" s="570" t="s">
        <v>347</v>
      </c>
      <c r="CE13" s="459"/>
      <c r="CF13" s="459"/>
      <c r="CG13" s="459"/>
      <c r="CH13" s="459"/>
      <c r="CI13" s="459"/>
      <c r="CJ13" s="459"/>
      <c r="CK13" s="459"/>
      <c r="CL13" s="459"/>
      <c r="CM13" s="459"/>
      <c r="CN13" s="459"/>
      <c r="CO13" s="459"/>
      <c r="CP13" s="459"/>
      <c r="CQ13" s="571"/>
      <c r="CR13" s="565">
        <v>1315438</v>
      </c>
      <c r="CS13" s="344"/>
      <c r="CT13" s="344"/>
      <c r="CU13" s="344"/>
      <c r="CV13" s="344"/>
      <c r="CW13" s="344"/>
      <c r="CX13" s="344"/>
      <c r="CY13" s="566"/>
      <c r="CZ13" s="567">
        <v>8.1999999999999993</v>
      </c>
      <c r="DA13" s="567"/>
      <c r="DB13" s="567"/>
      <c r="DC13" s="567"/>
      <c r="DD13" s="575">
        <v>352225</v>
      </c>
      <c r="DE13" s="344"/>
      <c r="DF13" s="344"/>
      <c r="DG13" s="344"/>
      <c r="DH13" s="344"/>
      <c r="DI13" s="344"/>
      <c r="DJ13" s="344"/>
      <c r="DK13" s="344"/>
      <c r="DL13" s="344"/>
      <c r="DM13" s="344"/>
      <c r="DN13" s="344"/>
      <c r="DO13" s="344"/>
      <c r="DP13" s="566"/>
      <c r="DQ13" s="575">
        <v>788758</v>
      </c>
      <c r="DR13" s="344"/>
      <c r="DS13" s="344"/>
      <c r="DT13" s="344"/>
      <c r="DU13" s="344"/>
      <c r="DV13" s="344"/>
      <c r="DW13" s="344"/>
      <c r="DX13" s="344"/>
      <c r="DY13" s="344"/>
      <c r="DZ13" s="344"/>
      <c r="EA13" s="344"/>
      <c r="EB13" s="344"/>
      <c r="EC13" s="576"/>
    </row>
    <row r="14" spans="2:143" ht="11.25" customHeight="1" x14ac:dyDescent="0.15">
      <c r="B14" s="570" t="s">
        <v>349</v>
      </c>
      <c r="C14" s="459"/>
      <c r="D14" s="459"/>
      <c r="E14" s="459"/>
      <c r="F14" s="459"/>
      <c r="G14" s="459"/>
      <c r="H14" s="459"/>
      <c r="I14" s="459"/>
      <c r="J14" s="459"/>
      <c r="K14" s="459"/>
      <c r="L14" s="459"/>
      <c r="M14" s="459"/>
      <c r="N14" s="459"/>
      <c r="O14" s="459"/>
      <c r="P14" s="459"/>
      <c r="Q14" s="571"/>
      <c r="R14" s="565">
        <v>3091</v>
      </c>
      <c r="S14" s="344"/>
      <c r="T14" s="344"/>
      <c r="U14" s="344"/>
      <c r="V14" s="344"/>
      <c r="W14" s="344"/>
      <c r="X14" s="344"/>
      <c r="Y14" s="566"/>
      <c r="Z14" s="567">
        <v>0</v>
      </c>
      <c r="AA14" s="567"/>
      <c r="AB14" s="567"/>
      <c r="AC14" s="567"/>
      <c r="AD14" s="568">
        <v>3091</v>
      </c>
      <c r="AE14" s="568"/>
      <c r="AF14" s="568"/>
      <c r="AG14" s="568"/>
      <c r="AH14" s="568"/>
      <c r="AI14" s="568"/>
      <c r="AJ14" s="568"/>
      <c r="AK14" s="568"/>
      <c r="AL14" s="572">
        <v>0</v>
      </c>
      <c r="AM14" s="350"/>
      <c r="AN14" s="350"/>
      <c r="AO14" s="573"/>
      <c r="AP14" s="570" t="s">
        <v>215</v>
      </c>
      <c r="AQ14" s="459"/>
      <c r="AR14" s="459"/>
      <c r="AS14" s="459"/>
      <c r="AT14" s="459"/>
      <c r="AU14" s="459"/>
      <c r="AV14" s="459"/>
      <c r="AW14" s="459"/>
      <c r="AX14" s="459"/>
      <c r="AY14" s="459"/>
      <c r="AZ14" s="459"/>
      <c r="BA14" s="459"/>
      <c r="BB14" s="459"/>
      <c r="BC14" s="459"/>
      <c r="BD14" s="459"/>
      <c r="BE14" s="459"/>
      <c r="BF14" s="571"/>
      <c r="BG14" s="565">
        <v>90852</v>
      </c>
      <c r="BH14" s="344"/>
      <c r="BI14" s="344"/>
      <c r="BJ14" s="344"/>
      <c r="BK14" s="344"/>
      <c r="BL14" s="344"/>
      <c r="BM14" s="344"/>
      <c r="BN14" s="566"/>
      <c r="BO14" s="567">
        <v>3</v>
      </c>
      <c r="BP14" s="567"/>
      <c r="BQ14" s="567"/>
      <c r="BR14" s="567"/>
      <c r="BS14" s="568" t="s">
        <v>199</v>
      </c>
      <c r="BT14" s="568"/>
      <c r="BU14" s="568"/>
      <c r="BV14" s="568"/>
      <c r="BW14" s="568"/>
      <c r="BX14" s="568"/>
      <c r="BY14" s="568"/>
      <c r="BZ14" s="568"/>
      <c r="CA14" s="568"/>
      <c r="CB14" s="569"/>
      <c r="CD14" s="570" t="s">
        <v>64</v>
      </c>
      <c r="CE14" s="459"/>
      <c r="CF14" s="459"/>
      <c r="CG14" s="459"/>
      <c r="CH14" s="459"/>
      <c r="CI14" s="459"/>
      <c r="CJ14" s="459"/>
      <c r="CK14" s="459"/>
      <c r="CL14" s="459"/>
      <c r="CM14" s="459"/>
      <c r="CN14" s="459"/>
      <c r="CO14" s="459"/>
      <c r="CP14" s="459"/>
      <c r="CQ14" s="571"/>
      <c r="CR14" s="565">
        <v>951953</v>
      </c>
      <c r="CS14" s="344"/>
      <c r="CT14" s="344"/>
      <c r="CU14" s="344"/>
      <c r="CV14" s="344"/>
      <c r="CW14" s="344"/>
      <c r="CX14" s="344"/>
      <c r="CY14" s="566"/>
      <c r="CZ14" s="567">
        <v>5.9</v>
      </c>
      <c r="DA14" s="567"/>
      <c r="DB14" s="567"/>
      <c r="DC14" s="567"/>
      <c r="DD14" s="575">
        <v>341529</v>
      </c>
      <c r="DE14" s="344"/>
      <c r="DF14" s="344"/>
      <c r="DG14" s="344"/>
      <c r="DH14" s="344"/>
      <c r="DI14" s="344"/>
      <c r="DJ14" s="344"/>
      <c r="DK14" s="344"/>
      <c r="DL14" s="344"/>
      <c r="DM14" s="344"/>
      <c r="DN14" s="344"/>
      <c r="DO14" s="344"/>
      <c r="DP14" s="566"/>
      <c r="DQ14" s="575">
        <v>605366</v>
      </c>
      <c r="DR14" s="344"/>
      <c r="DS14" s="344"/>
      <c r="DT14" s="344"/>
      <c r="DU14" s="344"/>
      <c r="DV14" s="344"/>
      <c r="DW14" s="344"/>
      <c r="DX14" s="344"/>
      <c r="DY14" s="344"/>
      <c r="DZ14" s="344"/>
      <c r="EA14" s="344"/>
      <c r="EB14" s="344"/>
      <c r="EC14" s="576"/>
    </row>
    <row r="15" spans="2:143" ht="11.25" customHeight="1" x14ac:dyDescent="0.15">
      <c r="B15" s="570" t="s">
        <v>318</v>
      </c>
      <c r="C15" s="459"/>
      <c r="D15" s="459"/>
      <c r="E15" s="459"/>
      <c r="F15" s="459"/>
      <c r="G15" s="459"/>
      <c r="H15" s="459"/>
      <c r="I15" s="459"/>
      <c r="J15" s="459"/>
      <c r="K15" s="459"/>
      <c r="L15" s="459"/>
      <c r="M15" s="459"/>
      <c r="N15" s="459"/>
      <c r="O15" s="459"/>
      <c r="P15" s="459"/>
      <c r="Q15" s="571"/>
      <c r="R15" s="565" t="s">
        <v>199</v>
      </c>
      <c r="S15" s="344"/>
      <c r="T15" s="344"/>
      <c r="U15" s="344"/>
      <c r="V15" s="344"/>
      <c r="W15" s="344"/>
      <c r="X15" s="344"/>
      <c r="Y15" s="566"/>
      <c r="Z15" s="567" t="s">
        <v>199</v>
      </c>
      <c r="AA15" s="567"/>
      <c r="AB15" s="567"/>
      <c r="AC15" s="567"/>
      <c r="AD15" s="568" t="s">
        <v>199</v>
      </c>
      <c r="AE15" s="568"/>
      <c r="AF15" s="568"/>
      <c r="AG15" s="568"/>
      <c r="AH15" s="568"/>
      <c r="AI15" s="568"/>
      <c r="AJ15" s="568"/>
      <c r="AK15" s="568"/>
      <c r="AL15" s="572" t="s">
        <v>199</v>
      </c>
      <c r="AM15" s="350"/>
      <c r="AN15" s="350"/>
      <c r="AO15" s="573"/>
      <c r="AP15" s="570" t="s">
        <v>350</v>
      </c>
      <c r="AQ15" s="459"/>
      <c r="AR15" s="459"/>
      <c r="AS15" s="459"/>
      <c r="AT15" s="459"/>
      <c r="AU15" s="459"/>
      <c r="AV15" s="459"/>
      <c r="AW15" s="459"/>
      <c r="AX15" s="459"/>
      <c r="AY15" s="459"/>
      <c r="AZ15" s="459"/>
      <c r="BA15" s="459"/>
      <c r="BB15" s="459"/>
      <c r="BC15" s="459"/>
      <c r="BD15" s="459"/>
      <c r="BE15" s="459"/>
      <c r="BF15" s="571"/>
      <c r="BG15" s="565">
        <v>130187</v>
      </c>
      <c r="BH15" s="344"/>
      <c r="BI15" s="344"/>
      <c r="BJ15" s="344"/>
      <c r="BK15" s="344"/>
      <c r="BL15" s="344"/>
      <c r="BM15" s="344"/>
      <c r="BN15" s="566"/>
      <c r="BO15" s="567">
        <v>4.3</v>
      </c>
      <c r="BP15" s="567"/>
      <c r="BQ15" s="567"/>
      <c r="BR15" s="567"/>
      <c r="BS15" s="568" t="s">
        <v>199</v>
      </c>
      <c r="BT15" s="568"/>
      <c r="BU15" s="568"/>
      <c r="BV15" s="568"/>
      <c r="BW15" s="568"/>
      <c r="BX15" s="568"/>
      <c r="BY15" s="568"/>
      <c r="BZ15" s="568"/>
      <c r="CA15" s="568"/>
      <c r="CB15" s="569"/>
      <c r="CD15" s="570" t="s">
        <v>351</v>
      </c>
      <c r="CE15" s="459"/>
      <c r="CF15" s="459"/>
      <c r="CG15" s="459"/>
      <c r="CH15" s="459"/>
      <c r="CI15" s="459"/>
      <c r="CJ15" s="459"/>
      <c r="CK15" s="459"/>
      <c r="CL15" s="459"/>
      <c r="CM15" s="459"/>
      <c r="CN15" s="459"/>
      <c r="CO15" s="459"/>
      <c r="CP15" s="459"/>
      <c r="CQ15" s="571"/>
      <c r="CR15" s="565">
        <v>1570853</v>
      </c>
      <c r="CS15" s="344"/>
      <c r="CT15" s="344"/>
      <c r="CU15" s="344"/>
      <c r="CV15" s="344"/>
      <c r="CW15" s="344"/>
      <c r="CX15" s="344"/>
      <c r="CY15" s="566"/>
      <c r="CZ15" s="567">
        <v>9.8000000000000007</v>
      </c>
      <c r="DA15" s="567"/>
      <c r="DB15" s="567"/>
      <c r="DC15" s="567"/>
      <c r="DD15" s="575">
        <v>520687</v>
      </c>
      <c r="DE15" s="344"/>
      <c r="DF15" s="344"/>
      <c r="DG15" s="344"/>
      <c r="DH15" s="344"/>
      <c r="DI15" s="344"/>
      <c r="DJ15" s="344"/>
      <c r="DK15" s="344"/>
      <c r="DL15" s="344"/>
      <c r="DM15" s="344"/>
      <c r="DN15" s="344"/>
      <c r="DO15" s="344"/>
      <c r="DP15" s="566"/>
      <c r="DQ15" s="575">
        <v>909414</v>
      </c>
      <c r="DR15" s="344"/>
      <c r="DS15" s="344"/>
      <c r="DT15" s="344"/>
      <c r="DU15" s="344"/>
      <c r="DV15" s="344"/>
      <c r="DW15" s="344"/>
      <c r="DX15" s="344"/>
      <c r="DY15" s="344"/>
      <c r="DZ15" s="344"/>
      <c r="EA15" s="344"/>
      <c r="EB15" s="344"/>
      <c r="EC15" s="576"/>
    </row>
    <row r="16" spans="2:143" ht="11.25" customHeight="1" x14ac:dyDescent="0.15">
      <c r="B16" s="570" t="s">
        <v>352</v>
      </c>
      <c r="C16" s="459"/>
      <c r="D16" s="459"/>
      <c r="E16" s="459"/>
      <c r="F16" s="459"/>
      <c r="G16" s="459"/>
      <c r="H16" s="459"/>
      <c r="I16" s="459"/>
      <c r="J16" s="459"/>
      <c r="K16" s="459"/>
      <c r="L16" s="459"/>
      <c r="M16" s="459"/>
      <c r="N16" s="459"/>
      <c r="O16" s="459"/>
      <c r="P16" s="459"/>
      <c r="Q16" s="571"/>
      <c r="R16" s="565">
        <v>35800</v>
      </c>
      <c r="S16" s="344"/>
      <c r="T16" s="344"/>
      <c r="U16" s="344"/>
      <c r="V16" s="344"/>
      <c r="W16" s="344"/>
      <c r="X16" s="344"/>
      <c r="Y16" s="566"/>
      <c r="Z16" s="567">
        <v>0.2</v>
      </c>
      <c r="AA16" s="567"/>
      <c r="AB16" s="567"/>
      <c r="AC16" s="567"/>
      <c r="AD16" s="568">
        <v>35800</v>
      </c>
      <c r="AE16" s="568"/>
      <c r="AF16" s="568"/>
      <c r="AG16" s="568"/>
      <c r="AH16" s="568"/>
      <c r="AI16" s="568"/>
      <c r="AJ16" s="568"/>
      <c r="AK16" s="568"/>
      <c r="AL16" s="572">
        <v>0.4</v>
      </c>
      <c r="AM16" s="350"/>
      <c r="AN16" s="350"/>
      <c r="AO16" s="573"/>
      <c r="AP16" s="570" t="s">
        <v>353</v>
      </c>
      <c r="AQ16" s="459"/>
      <c r="AR16" s="459"/>
      <c r="AS16" s="459"/>
      <c r="AT16" s="459"/>
      <c r="AU16" s="459"/>
      <c r="AV16" s="459"/>
      <c r="AW16" s="459"/>
      <c r="AX16" s="459"/>
      <c r="AY16" s="459"/>
      <c r="AZ16" s="459"/>
      <c r="BA16" s="459"/>
      <c r="BB16" s="459"/>
      <c r="BC16" s="459"/>
      <c r="BD16" s="459"/>
      <c r="BE16" s="459"/>
      <c r="BF16" s="571"/>
      <c r="BG16" s="565" t="s">
        <v>199</v>
      </c>
      <c r="BH16" s="344"/>
      <c r="BI16" s="344"/>
      <c r="BJ16" s="344"/>
      <c r="BK16" s="344"/>
      <c r="BL16" s="344"/>
      <c r="BM16" s="344"/>
      <c r="BN16" s="566"/>
      <c r="BO16" s="567" t="s">
        <v>199</v>
      </c>
      <c r="BP16" s="567"/>
      <c r="BQ16" s="567"/>
      <c r="BR16" s="567"/>
      <c r="BS16" s="568" t="s">
        <v>199</v>
      </c>
      <c r="BT16" s="568"/>
      <c r="BU16" s="568"/>
      <c r="BV16" s="568"/>
      <c r="BW16" s="568"/>
      <c r="BX16" s="568"/>
      <c r="BY16" s="568"/>
      <c r="BZ16" s="568"/>
      <c r="CA16" s="568"/>
      <c r="CB16" s="569"/>
      <c r="CD16" s="570" t="s">
        <v>354</v>
      </c>
      <c r="CE16" s="459"/>
      <c r="CF16" s="459"/>
      <c r="CG16" s="459"/>
      <c r="CH16" s="459"/>
      <c r="CI16" s="459"/>
      <c r="CJ16" s="459"/>
      <c r="CK16" s="459"/>
      <c r="CL16" s="459"/>
      <c r="CM16" s="459"/>
      <c r="CN16" s="459"/>
      <c r="CO16" s="459"/>
      <c r="CP16" s="459"/>
      <c r="CQ16" s="571"/>
      <c r="CR16" s="565">
        <v>404193</v>
      </c>
      <c r="CS16" s="344"/>
      <c r="CT16" s="344"/>
      <c r="CU16" s="344"/>
      <c r="CV16" s="344"/>
      <c r="CW16" s="344"/>
      <c r="CX16" s="344"/>
      <c r="CY16" s="566"/>
      <c r="CZ16" s="567">
        <v>2.5</v>
      </c>
      <c r="DA16" s="567"/>
      <c r="DB16" s="567"/>
      <c r="DC16" s="567"/>
      <c r="DD16" s="575" t="s">
        <v>199</v>
      </c>
      <c r="DE16" s="344"/>
      <c r="DF16" s="344"/>
      <c r="DG16" s="344"/>
      <c r="DH16" s="344"/>
      <c r="DI16" s="344"/>
      <c r="DJ16" s="344"/>
      <c r="DK16" s="344"/>
      <c r="DL16" s="344"/>
      <c r="DM16" s="344"/>
      <c r="DN16" s="344"/>
      <c r="DO16" s="344"/>
      <c r="DP16" s="566"/>
      <c r="DQ16" s="575">
        <v>15513</v>
      </c>
      <c r="DR16" s="344"/>
      <c r="DS16" s="344"/>
      <c r="DT16" s="344"/>
      <c r="DU16" s="344"/>
      <c r="DV16" s="344"/>
      <c r="DW16" s="344"/>
      <c r="DX16" s="344"/>
      <c r="DY16" s="344"/>
      <c r="DZ16" s="344"/>
      <c r="EA16" s="344"/>
      <c r="EB16" s="344"/>
      <c r="EC16" s="576"/>
    </row>
    <row r="17" spans="2:133" ht="11.25" customHeight="1" x14ac:dyDescent="0.15">
      <c r="B17" s="570" t="s">
        <v>355</v>
      </c>
      <c r="C17" s="459"/>
      <c r="D17" s="459"/>
      <c r="E17" s="459"/>
      <c r="F17" s="459"/>
      <c r="G17" s="459"/>
      <c r="H17" s="459"/>
      <c r="I17" s="459"/>
      <c r="J17" s="459"/>
      <c r="K17" s="459"/>
      <c r="L17" s="459"/>
      <c r="M17" s="459"/>
      <c r="N17" s="459"/>
      <c r="O17" s="459"/>
      <c r="P17" s="459"/>
      <c r="Q17" s="571"/>
      <c r="R17" s="565">
        <v>55430</v>
      </c>
      <c r="S17" s="344"/>
      <c r="T17" s="344"/>
      <c r="U17" s="344"/>
      <c r="V17" s="344"/>
      <c r="W17" s="344"/>
      <c r="X17" s="344"/>
      <c r="Y17" s="566"/>
      <c r="Z17" s="567">
        <v>0.3</v>
      </c>
      <c r="AA17" s="567"/>
      <c r="AB17" s="567"/>
      <c r="AC17" s="567"/>
      <c r="AD17" s="568">
        <v>55430</v>
      </c>
      <c r="AE17" s="568"/>
      <c r="AF17" s="568"/>
      <c r="AG17" s="568"/>
      <c r="AH17" s="568"/>
      <c r="AI17" s="568"/>
      <c r="AJ17" s="568"/>
      <c r="AK17" s="568"/>
      <c r="AL17" s="572">
        <v>0.6</v>
      </c>
      <c r="AM17" s="350"/>
      <c r="AN17" s="350"/>
      <c r="AO17" s="573"/>
      <c r="AP17" s="570" t="s">
        <v>356</v>
      </c>
      <c r="AQ17" s="459"/>
      <c r="AR17" s="459"/>
      <c r="AS17" s="459"/>
      <c r="AT17" s="459"/>
      <c r="AU17" s="459"/>
      <c r="AV17" s="459"/>
      <c r="AW17" s="459"/>
      <c r="AX17" s="459"/>
      <c r="AY17" s="459"/>
      <c r="AZ17" s="459"/>
      <c r="BA17" s="459"/>
      <c r="BB17" s="459"/>
      <c r="BC17" s="459"/>
      <c r="BD17" s="459"/>
      <c r="BE17" s="459"/>
      <c r="BF17" s="571"/>
      <c r="BG17" s="565" t="s">
        <v>199</v>
      </c>
      <c r="BH17" s="344"/>
      <c r="BI17" s="344"/>
      <c r="BJ17" s="344"/>
      <c r="BK17" s="344"/>
      <c r="BL17" s="344"/>
      <c r="BM17" s="344"/>
      <c r="BN17" s="566"/>
      <c r="BO17" s="567" t="s">
        <v>199</v>
      </c>
      <c r="BP17" s="567"/>
      <c r="BQ17" s="567"/>
      <c r="BR17" s="567"/>
      <c r="BS17" s="568" t="s">
        <v>199</v>
      </c>
      <c r="BT17" s="568"/>
      <c r="BU17" s="568"/>
      <c r="BV17" s="568"/>
      <c r="BW17" s="568"/>
      <c r="BX17" s="568"/>
      <c r="BY17" s="568"/>
      <c r="BZ17" s="568"/>
      <c r="CA17" s="568"/>
      <c r="CB17" s="569"/>
      <c r="CD17" s="570" t="s">
        <v>358</v>
      </c>
      <c r="CE17" s="459"/>
      <c r="CF17" s="459"/>
      <c r="CG17" s="459"/>
      <c r="CH17" s="459"/>
      <c r="CI17" s="459"/>
      <c r="CJ17" s="459"/>
      <c r="CK17" s="459"/>
      <c r="CL17" s="459"/>
      <c r="CM17" s="459"/>
      <c r="CN17" s="459"/>
      <c r="CO17" s="459"/>
      <c r="CP17" s="459"/>
      <c r="CQ17" s="571"/>
      <c r="CR17" s="565">
        <v>2122958</v>
      </c>
      <c r="CS17" s="344"/>
      <c r="CT17" s="344"/>
      <c r="CU17" s="344"/>
      <c r="CV17" s="344"/>
      <c r="CW17" s="344"/>
      <c r="CX17" s="344"/>
      <c r="CY17" s="566"/>
      <c r="CZ17" s="567">
        <v>13.2</v>
      </c>
      <c r="DA17" s="567"/>
      <c r="DB17" s="567"/>
      <c r="DC17" s="567"/>
      <c r="DD17" s="575" t="s">
        <v>199</v>
      </c>
      <c r="DE17" s="344"/>
      <c r="DF17" s="344"/>
      <c r="DG17" s="344"/>
      <c r="DH17" s="344"/>
      <c r="DI17" s="344"/>
      <c r="DJ17" s="344"/>
      <c r="DK17" s="344"/>
      <c r="DL17" s="344"/>
      <c r="DM17" s="344"/>
      <c r="DN17" s="344"/>
      <c r="DO17" s="344"/>
      <c r="DP17" s="566"/>
      <c r="DQ17" s="575">
        <v>2090385</v>
      </c>
      <c r="DR17" s="344"/>
      <c r="DS17" s="344"/>
      <c r="DT17" s="344"/>
      <c r="DU17" s="344"/>
      <c r="DV17" s="344"/>
      <c r="DW17" s="344"/>
      <c r="DX17" s="344"/>
      <c r="DY17" s="344"/>
      <c r="DZ17" s="344"/>
      <c r="EA17" s="344"/>
      <c r="EB17" s="344"/>
      <c r="EC17" s="576"/>
    </row>
    <row r="18" spans="2:133" ht="11.25" customHeight="1" x14ac:dyDescent="0.15">
      <c r="B18" s="570" t="s">
        <v>359</v>
      </c>
      <c r="C18" s="459"/>
      <c r="D18" s="459"/>
      <c r="E18" s="459"/>
      <c r="F18" s="459"/>
      <c r="G18" s="459"/>
      <c r="H18" s="459"/>
      <c r="I18" s="459"/>
      <c r="J18" s="459"/>
      <c r="K18" s="459"/>
      <c r="L18" s="459"/>
      <c r="M18" s="459"/>
      <c r="N18" s="459"/>
      <c r="O18" s="459"/>
      <c r="P18" s="459"/>
      <c r="Q18" s="571"/>
      <c r="R18" s="565">
        <v>90200</v>
      </c>
      <c r="S18" s="344"/>
      <c r="T18" s="344"/>
      <c r="U18" s="344"/>
      <c r="V18" s="344"/>
      <c r="W18" s="344"/>
      <c r="X18" s="344"/>
      <c r="Y18" s="566"/>
      <c r="Z18" s="567">
        <v>0.5</v>
      </c>
      <c r="AA18" s="567"/>
      <c r="AB18" s="567"/>
      <c r="AC18" s="567"/>
      <c r="AD18" s="568">
        <v>90200</v>
      </c>
      <c r="AE18" s="568"/>
      <c r="AF18" s="568"/>
      <c r="AG18" s="568"/>
      <c r="AH18" s="568"/>
      <c r="AI18" s="568"/>
      <c r="AJ18" s="568"/>
      <c r="AK18" s="568"/>
      <c r="AL18" s="572">
        <v>1</v>
      </c>
      <c r="AM18" s="350"/>
      <c r="AN18" s="350"/>
      <c r="AO18" s="573"/>
      <c r="AP18" s="570" t="s">
        <v>100</v>
      </c>
      <c r="AQ18" s="459"/>
      <c r="AR18" s="459"/>
      <c r="AS18" s="459"/>
      <c r="AT18" s="459"/>
      <c r="AU18" s="459"/>
      <c r="AV18" s="459"/>
      <c r="AW18" s="459"/>
      <c r="AX18" s="459"/>
      <c r="AY18" s="459"/>
      <c r="AZ18" s="459"/>
      <c r="BA18" s="459"/>
      <c r="BB18" s="459"/>
      <c r="BC18" s="459"/>
      <c r="BD18" s="459"/>
      <c r="BE18" s="459"/>
      <c r="BF18" s="571"/>
      <c r="BG18" s="565" t="s">
        <v>199</v>
      </c>
      <c r="BH18" s="344"/>
      <c r="BI18" s="344"/>
      <c r="BJ18" s="344"/>
      <c r="BK18" s="344"/>
      <c r="BL18" s="344"/>
      <c r="BM18" s="344"/>
      <c r="BN18" s="566"/>
      <c r="BO18" s="567" t="s">
        <v>199</v>
      </c>
      <c r="BP18" s="567"/>
      <c r="BQ18" s="567"/>
      <c r="BR18" s="567"/>
      <c r="BS18" s="568" t="s">
        <v>199</v>
      </c>
      <c r="BT18" s="568"/>
      <c r="BU18" s="568"/>
      <c r="BV18" s="568"/>
      <c r="BW18" s="568"/>
      <c r="BX18" s="568"/>
      <c r="BY18" s="568"/>
      <c r="BZ18" s="568"/>
      <c r="CA18" s="568"/>
      <c r="CB18" s="569"/>
      <c r="CD18" s="570" t="s">
        <v>360</v>
      </c>
      <c r="CE18" s="459"/>
      <c r="CF18" s="459"/>
      <c r="CG18" s="459"/>
      <c r="CH18" s="459"/>
      <c r="CI18" s="459"/>
      <c r="CJ18" s="459"/>
      <c r="CK18" s="459"/>
      <c r="CL18" s="459"/>
      <c r="CM18" s="459"/>
      <c r="CN18" s="459"/>
      <c r="CO18" s="459"/>
      <c r="CP18" s="459"/>
      <c r="CQ18" s="571"/>
      <c r="CR18" s="565" t="s">
        <v>199</v>
      </c>
      <c r="CS18" s="344"/>
      <c r="CT18" s="344"/>
      <c r="CU18" s="344"/>
      <c r="CV18" s="344"/>
      <c r="CW18" s="344"/>
      <c r="CX18" s="344"/>
      <c r="CY18" s="566"/>
      <c r="CZ18" s="567" t="s">
        <v>199</v>
      </c>
      <c r="DA18" s="567"/>
      <c r="DB18" s="567"/>
      <c r="DC18" s="567"/>
      <c r="DD18" s="575" t="s">
        <v>199</v>
      </c>
      <c r="DE18" s="344"/>
      <c r="DF18" s="344"/>
      <c r="DG18" s="344"/>
      <c r="DH18" s="344"/>
      <c r="DI18" s="344"/>
      <c r="DJ18" s="344"/>
      <c r="DK18" s="344"/>
      <c r="DL18" s="344"/>
      <c r="DM18" s="344"/>
      <c r="DN18" s="344"/>
      <c r="DO18" s="344"/>
      <c r="DP18" s="566"/>
      <c r="DQ18" s="575" t="s">
        <v>199</v>
      </c>
      <c r="DR18" s="344"/>
      <c r="DS18" s="344"/>
      <c r="DT18" s="344"/>
      <c r="DU18" s="344"/>
      <c r="DV18" s="344"/>
      <c r="DW18" s="344"/>
      <c r="DX18" s="344"/>
      <c r="DY18" s="344"/>
      <c r="DZ18" s="344"/>
      <c r="EA18" s="344"/>
      <c r="EB18" s="344"/>
      <c r="EC18" s="576"/>
    </row>
    <row r="19" spans="2:133" ht="11.25" customHeight="1" x14ac:dyDescent="0.15">
      <c r="B19" s="570" t="s">
        <v>363</v>
      </c>
      <c r="C19" s="459"/>
      <c r="D19" s="459"/>
      <c r="E19" s="459"/>
      <c r="F19" s="459"/>
      <c r="G19" s="459"/>
      <c r="H19" s="459"/>
      <c r="I19" s="459"/>
      <c r="J19" s="459"/>
      <c r="K19" s="459"/>
      <c r="L19" s="459"/>
      <c r="M19" s="459"/>
      <c r="N19" s="459"/>
      <c r="O19" s="459"/>
      <c r="P19" s="459"/>
      <c r="Q19" s="571"/>
      <c r="R19" s="565">
        <v>10343</v>
      </c>
      <c r="S19" s="344"/>
      <c r="T19" s="344"/>
      <c r="U19" s="344"/>
      <c r="V19" s="344"/>
      <c r="W19" s="344"/>
      <c r="X19" s="344"/>
      <c r="Y19" s="566"/>
      <c r="Z19" s="567">
        <v>0.1</v>
      </c>
      <c r="AA19" s="567"/>
      <c r="AB19" s="567"/>
      <c r="AC19" s="567"/>
      <c r="AD19" s="568">
        <v>10343</v>
      </c>
      <c r="AE19" s="568"/>
      <c r="AF19" s="568"/>
      <c r="AG19" s="568"/>
      <c r="AH19" s="568"/>
      <c r="AI19" s="568"/>
      <c r="AJ19" s="568"/>
      <c r="AK19" s="568"/>
      <c r="AL19" s="572">
        <v>0.1</v>
      </c>
      <c r="AM19" s="350"/>
      <c r="AN19" s="350"/>
      <c r="AO19" s="573"/>
      <c r="AP19" s="570" t="s">
        <v>247</v>
      </c>
      <c r="AQ19" s="459"/>
      <c r="AR19" s="459"/>
      <c r="AS19" s="459"/>
      <c r="AT19" s="459"/>
      <c r="AU19" s="459"/>
      <c r="AV19" s="459"/>
      <c r="AW19" s="459"/>
      <c r="AX19" s="459"/>
      <c r="AY19" s="459"/>
      <c r="AZ19" s="459"/>
      <c r="BA19" s="459"/>
      <c r="BB19" s="459"/>
      <c r="BC19" s="459"/>
      <c r="BD19" s="459"/>
      <c r="BE19" s="459"/>
      <c r="BF19" s="571"/>
      <c r="BG19" s="565">
        <v>6445</v>
      </c>
      <c r="BH19" s="344"/>
      <c r="BI19" s="344"/>
      <c r="BJ19" s="344"/>
      <c r="BK19" s="344"/>
      <c r="BL19" s="344"/>
      <c r="BM19" s="344"/>
      <c r="BN19" s="566"/>
      <c r="BO19" s="567">
        <v>0.2</v>
      </c>
      <c r="BP19" s="567"/>
      <c r="BQ19" s="567"/>
      <c r="BR19" s="567"/>
      <c r="BS19" s="568" t="s">
        <v>199</v>
      </c>
      <c r="BT19" s="568"/>
      <c r="BU19" s="568"/>
      <c r="BV19" s="568"/>
      <c r="BW19" s="568"/>
      <c r="BX19" s="568"/>
      <c r="BY19" s="568"/>
      <c r="BZ19" s="568"/>
      <c r="CA19" s="568"/>
      <c r="CB19" s="569"/>
      <c r="CD19" s="570" t="s">
        <v>364</v>
      </c>
      <c r="CE19" s="459"/>
      <c r="CF19" s="459"/>
      <c r="CG19" s="459"/>
      <c r="CH19" s="459"/>
      <c r="CI19" s="459"/>
      <c r="CJ19" s="459"/>
      <c r="CK19" s="459"/>
      <c r="CL19" s="459"/>
      <c r="CM19" s="459"/>
      <c r="CN19" s="459"/>
      <c r="CO19" s="459"/>
      <c r="CP19" s="459"/>
      <c r="CQ19" s="571"/>
      <c r="CR19" s="565" t="s">
        <v>199</v>
      </c>
      <c r="CS19" s="344"/>
      <c r="CT19" s="344"/>
      <c r="CU19" s="344"/>
      <c r="CV19" s="344"/>
      <c r="CW19" s="344"/>
      <c r="CX19" s="344"/>
      <c r="CY19" s="566"/>
      <c r="CZ19" s="567" t="s">
        <v>199</v>
      </c>
      <c r="DA19" s="567"/>
      <c r="DB19" s="567"/>
      <c r="DC19" s="567"/>
      <c r="DD19" s="575" t="s">
        <v>199</v>
      </c>
      <c r="DE19" s="344"/>
      <c r="DF19" s="344"/>
      <c r="DG19" s="344"/>
      <c r="DH19" s="344"/>
      <c r="DI19" s="344"/>
      <c r="DJ19" s="344"/>
      <c r="DK19" s="344"/>
      <c r="DL19" s="344"/>
      <c r="DM19" s="344"/>
      <c r="DN19" s="344"/>
      <c r="DO19" s="344"/>
      <c r="DP19" s="566"/>
      <c r="DQ19" s="575" t="s">
        <v>199</v>
      </c>
      <c r="DR19" s="344"/>
      <c r="DS19" s="344"/>
      <c r="DT19" s="344"/>
      <c r="DU19" s="344"/>
      <c r="DV19" s="344"/>
      <c r="DW19" s="344"/>
      <c r="DX19" s="344"/>
      <c r="DY19" s="344"/>
      <c r="DZ19" s="344"/>
      <c r="EA19" s="344"/>
      <c r="EB19" s="344"/>
      <c r="EC19" s="576"/>
    </row>
    <row r="20" spans="2:133" ht="11.25" customHeight="1" x14ac:dyDescent="0.15">
      <c r="B20" s="578" t="s">
        <v>365</v>
      </c>
      <c r="C20" s="579"/>
      <c r="D20" s="579"/>
      <c r="E20" s="579"/>
      <c r="F20" s="579"/>
      <c r="G20" s="579"/>
      <c r="H20" s="579"/>
      <c r="I20" s="579"/>
      <c r="J20" s="579"/>
      <c r="K20" s="579"/>
      <c r="L20" s="579"/>
      <c r="M20" s="579"/>
      <c r="N20" s="579"/>
      <c r="O20" s="579"/>
      <c r="P20" s="579"/>
      <c r="Q20" s="580"/>
      <c r="R20" s="565">
        <v>79857</v>
      </c>
      <c r="S20" s="344"/>
      <c r="T20" s="344"/>
      <c r="U20" s="344"/>
      <c r="V20" s="344"/>
      <c r="W20" s="344"/>
      <c r="X20" s="344"/>
      <c r="Y20" s="566"/>
      <c r="Z20" s="567">
        <v>0.5</v>
      </c>
      <c r="AA20" s="567"/>
      <c r="AB20" s="567"/>
      <c r="AC20" s="567"/>
      <c r="AD20" s="568">
        <v>79857</v>
      </c>
      <c r="AE20" s="568"/>
      <c r="AF20" s="568"/>
      <c r="AG20" s="568"/>
      <c r="AH20" s="568"/>
      <c r="AI20" s="568"/>
      <c r="AJ20" s="568"/>
      <c r="AK20" s="568"/>
      <c r="AL20" s="572">
        <v>0.8</v>
      </c>
      <c r="AM20" s="350"/>
      <c r="AN20" s="350"/>
      <c r="AO20" s="573"/>
      <c r="AP20" s="570" t="s">
        <v>366</v>
      </c>
      <c r="AQ20" s="459"/>
      <c r="AR20" s="459"/>
      <c r="AS20" s="459"/>
      <c r="AT20" s="459"/>
      <c r="AU20" s="459"/>
      <c r="AV20" s="459"/>
      <c r="AW20" s="459"/>
      <c r="AX20" s="459"/>
      <c r="AY20" s="459"/>
      <c r="AZ20" s="459"/>
      <c r="BA20" s="459"/>
      <c r="BB20" s="459"/>
      <c r="BC20" s="459"/>
      <c r="BD20" s="459"/>
      <c r="BE20" s="459"/>
      <c r="BF20" s="571"/>
      <c r="BG20" s="565">
        <v>6445</v>
      </c>
      <c r="BH20" s="344"/>
      <c r="BI20" s="344"/>
      <c r="BJ20" s="344"/>
      <c r="BK20" s="344"/>
      <c r="BL20" s="344"/>
      <c r="BM20" s="344"/>
      <c r="BN20" s="566"/>
      <c r="BO20" s="567">
        <v>0.2</v>
      </c>
      <c r="BP20" s="567"/>
      <c r="BQ20" s="567"/>
      <c r="BR20" s="567"/>
      <c r="BS20" s="568" t="s">
        <v>199</v>
      </c>
      <c r="BT20" s="568"/>
      <c r="BU20" s="568"/>
      <c r="BV20" s="568"/>
      <c r="BW20" s="568"/>
      <c r="BX20" s="568"/>
      <c r="BY20" s="568"/>
      <c r="BZ20" s="568"/>
      <c r="CA20" s="568"/>
      <c r="CB20" s="569"/>
      <c r="CD20" s="570" t="s">
        <v>192</v>
      </c>
      <c r="CE20" s="459"/>
      <c r="CF20" s="459"/>
      <c r="CG20" s="459"/>
      <c r="CH20" s="459"/>
      <c r="CI20" s="459"/>
      <c r="CJ20" s="459"/>
      <c r="CK20" s="459"/>
      <c r="CL20" s="459"/>
      <c r="CM20" s="459"/>
      <c r="CN20" s="459"/>
      <c r="CO20" s="459"/>
      <c r="CP20" s="459"/>
      <c r="CQ20" s="571"/>
      <c r="CR20" s="565">
        <v>16073488</v>
      </c>
      <c r="CS20" s="344"/>
      <c r="CT20" s="344"/>
      <c r="CU20" s="344"/>
      <c r="CV20" s="344"/>
      <c r="CW20" s="344"/>
      <c r="CX20" s="344"/>
      <c r="CY20" s="566"/>
      <c r="CZ20" s="567">
        <v>100</v>
      </c>
      <c r="DA20" s="567"/>
      <c r="DB20" s="567"/>
      <c r="DC20" s="567"/>
      <c r="DD20" s="575">
        <v>1550737</v>
      </c>
      <c r="DE20" s="344"/>
      <c r="DF20" s="344"/>
      <c r="DG20" s="344"/>
      <c r="DH20" s="344"/>
      <c r="DI20" s="344"/>
      <c r="DJ20" s="344"/>
      <c r="DK20" s="344"/>
      <c r="DL20" s="344"/>
      <c r="DM20" s="344"/>
      <c r="DN20" s="344"/>
      <c r="DO20" s="344"/>
      <c r="DP20" s="566"/>
      <c r="DQ20" s="575">
        <v>10737693</v>
      </c>
      <c r="DR20" s="344"/>
      <c r="DS20" s="344"/>
      <c r="DT20" s="344"/>
      <c r="DU20" s="344"/>
      <c r="DV20" s="344"/>
      <c r="DW20" s="344"/>
      <c r="DX20" s="344"/>
      <c r="DY20" s="344"/>
      <c r="DZ20" s="344"/>
      <c r="EA20" s="344"/>
      <c r="EB20" s="344"/>
      <c r="EC20" s="576"/>
    </row>
    <row r="21" spans="2:133" ht="11.25" customHeight="1" x14ac:dyDescent="0.15">
      <c r="B21" s="570" t="s">
        <v>340</v>
      </c>
      <c r="C21" s="459"/>
      <c r="D21" s="459"/>
      <c r="E21" s="459"/>
      <c r="F21" s="459"/>
      <c r="G21" s="459"/>
      <c r="H21" s="459"/>
      <c r="I21" s="459"/>
      <c r="J21" s="459"/>
      <c r="K21" s="459"/>
      <c r="L21" s="459"/>
      <c r="M21" s="459"/>
      <c r="N21" s="459"/>
      <c r="O21" s="459"/>
      <c r="P21" s="459"/>
      <c r="Q21" s="571"/>
      <c r="R21" s="565">
        <v>6044331</v>
      </c>
      <c r="S21" s="344"/>
      <c r="T21" s="344"/>
      <c r="U21" s="344"/>
      <c r="V21" s="344"/>
      <c r="W21" s="344"/>
      <c r="X21" s="344"/>
      <c r="Y21" s="566"/>
      <c r="Z21" s="567">
        <v>36.799999999999997</v>
      </c>
      <c r="AA21" s="567"/>
      <c r="AB21" s="567"/>
      <c r="AC21" s="567"/>
      <c r="AD21" s="568">
        <v>5493612</v>
      </c>
      <c r="AE21" s="568"/>
      <c r="AF21" s="568"/>
      <c r="AG21" s="568"/>
      <c r="AH21" s="568"/>
      <c r="AI21" s="568"/>
      <c r="AJ21" s="568"/>
      <c r="AK21" s="568"/>
      <c r="AL21" s="572">
        <v>57.9</v>
      </c>
      <c r="AM21" s="350"/>
      <c r="AN21" s="350"/>
      <c r="AO21" s="573"/>
      <c r="AP21" s="570" t="s">
        <v>368</v>
      </c>
      <c r="AQ21" s="581"/>
      <c r="AR21" s="581"/>
      <c r="AS21" s="581"/>
      <c r="AT21" s="581"/>
      <c r="AU21" s="581"/>
      <c r="AV21" s="581"/>
      <c r="AW21" s="581"/>
      <c r="AX21" s="581"/>
      <c r="AY21" s="581"/>
      <c r="AZ21" s="581"/>
      <c r="BA21" s="581"/>
      <c r="BB21" s="581"/>
      <c r="BC21" s="581"/>
      <c r="BD21" s="581"/>
      <c r="BE21" s="581"/>
      <c r="BF21" s="582"/>
      <c r="BG21" s="565">
        <v>6445</v>
      </c>
      <c r="BH21" s="344"/>
      <c r="BI21" s="344"/>
      <c r="BJ21" s="344"/>
      <c r="BK21" s="344"/>
      <c r="BL21" s="344"/>
      <c r="BM21" s="344"/>
      <c r="BN21" s="566"/>
      <c r="BO21" s="567">
        <v>0.2</v>
      </c>
      <c r="BP21" s="567"/>
      <c r="BQ21" s="567"/>
      <c r="BR21" s="567"/>
      <c r="BS21" s="568" t="s">
        <v>199</v>
      </c>
      <c r="BT21" s="568"/>
      <c r="BU21" s="568"/>
      <c r="BV21" s="568"/>
      <c r="BW21" s="568"/>
      <c r="BX21" s="568"/>
      <c r="BY21" s="568"/>
      <c r="BZ21" s="568"/>
      <c r="CA21" s="568"/>
      <c r="CB21" s="569"/>
      <c r="CD21" s="583"/>
      <c r="CE21" s="584"/>
      <c r="CF21" s="584"/>
      <c r="CG21" s="584"/>
      <c r="CH21" s="584"/>
      <c r="CI21" s="584"/>
      <c r="CJ21" s="584"/>
      <c r="CK21" s="584"/>
      <c r="CL21" s="584"/>
      <c r="CM21" s="584"/>
      <c r="CN21" s="584"/>
      <c r="CO21" s="584"/>
      <c r="CP21" s="584"/>
      <c r="CQ21" s="585"/>
      <c r="CR21" s="586"/>
      <c r="CS21" s="587"/>
      <c r="CT21" s="587"/>
      <c r="CU21" s="587"/>
      <c r="CV21" s="587"/>
      <c r="CW21" s="587"/>
      <c r="CX21" s="587"/>
      <c r="CY21" s="588"/>
      <c r="CZ21" s="589"/>
      <c r="DA21" s="589"/>
      <c r="DB21" s="589"/>
      <c r="DC21" s="589"/>
      <c r="DD21" s="590"/>
      <c r="DE21" s="587"/>
      <c r="DF21" s="587"/>
      <c r="DG21" s="587"/>
      <c r="DH21" s="587"/>
      <c r="DI21" s="587"/>
      <c r="DJ21" s="587"/>
      <c r="DK21" s="587"/>
      <c r="DL21" s="587"/>
      <c r="DM21" s="587"/>
      <c r="DN21" s="587"/>
      <c r="DO21" s="587"/>
      <c r="DP21" s="588"/>
      <c r="DQ21" s="590"/>
      <c r="DR21" s="587"/>
      <c r="DS21" s="587"/>
      <c r="DT21" s="587"/>
      <c r="DU21" s="587"/>
      <c r="DV21" s="587"/>
      <c r="DW21" s="587"/>
      <c r="DX21" s="587"/>
      <c r="DY21" s="587"/>
      <c r="DZ21" s="587"/>
      <c r="EA21" s="587"/>
      <c r="EB21" s="587"/>
      <c r="EC21" s="591"/>
    </row>
    <row r="22" spans="2:133" ht="11.25" customHeight="1" x14ac:dyDescent="0.15">
      <c r="B22" s="570" t="s">
        <v>292</v>
      </c>
      <c r="C22" s="459"/>
      <c r="D22" s="459"/>
      <c r="E22" s="459"/>
      <c r="F22" s="459"/>
      <c r="G22" s="459"/>
      <c r="H22" s="459"/>
      <c r="I22" s="459"/>
      <c r="J22" s="459"/>
      <c r="K22" s="459"/>
      <c r="L22" s="459"/>
      <c r="M22" s="459"/>
      <c r="N22" s="459"/>
      <c r="O22" s="459"/>
      <c r="P22" s="459"/>
      <c r="Q22" s="571"/>
      <c r="R22" s="565">
        <v>5493612</v>
      </c>
      <c r="S22" s="344"/>
      <c r="T22" s="344"/>
      <c r="U22" s="344"/>
      <c r="V22" s="344"/>
      <c r="W22" s="344"/>
      <c r="X22" s="344"/>
      <c r="Y22" s="566"/>
      <c r="Z22" s="567">
        <v>33.5</v>
      </c>
      <c r="AA22" s="567"/>
      <c r="AB22" s="567"/>
      <c r="AC22" s="567"/>
      <c r="AD22" s="568">
        <v>5493612</v>
      </c>
      <c r="AE22" s="568"/>
      <c r="AF22" s="568"/>
      <c r="AG22" s="568"/>
      <c r="AH22" s="568"/>
      <c r="AI22" s="568"/>
      <c r="AJ22" s="568"/>
      <c r="AK22" s="568"/>
      <c r="AL22" s="572">
        <v>57.9</v>
      </c>
      <c r="AM22" s="350"/>
      <c r="AN22" s="350"/>
      <c r="AO22" s="573"/>
      <c r="AP22" s="570" t="s">
        <v>370</v>
      </c>
      <c r="AQ22" s="581"/>
      <c r="AR22" s="581"/>
      <c r="AS22" s="581"/>
      <c r="AT22" s="581"/>
      <c r="AU22" s="581"/>
      <c r="AV22" s="581"/>
      <c r="AW22" s="581"/>
      <c r="AX22" s="581"/>
      <c r="AY22" s="581"/>
      <c r="AZ22" s="581"/>
      <c r="BA22" s="581"/>
      <c r="BB22" s="581"/>
      <c r="BC22" s="581"/>
      <c r="BD22" s="581"/>
      <c r="BE22" s="581"/>
      <c r="BF22" s="582"/>
      <c r="BG22" s="565" t="s">
        <v>199</v>
      </c>
      <c r="BH22" s="344"/>
      <c r="BI22" s="344"/>
      <c r="BJ22" s="344"/>
      <c r="BK22" s="344"/>
      <c r="BL22" s="344"/>
      <c r="BM22" s="344"/>
      <c r="BN22" s="566"/>
      <c r="BO22" s="567" t="s">
        <v>199</v>
      </c>
      <c r="BP22" s="567"/>
      <c r="BQ22" s="567"/>
      <c r="BR22" s="567"/>
      <c r="BS22" s="568" t="s">
        <v>199</v>
      </c>
      <c r="BT22" s="568"/>
      <c r="BU22" s="568"/>
      <c r="BV22" s="568"/>
      <c r="BW22" s="568"/>
      <c r="BX22" s="568"/>
      <c r="BY22" s="568"/>
      <c r="BZ22" s="568"/>
      <c r="CA22" s="568"/>
      <c r="CB22" s="569"/>
      <c r="CD22" s="338" t="s">
        <v>371</v>
      </c>
      <c r="CE22" s="339"/>
      <c r="CF22" s="339"/>
      <c r="CG22" s="339"/>
      <c r="CH22" s="339"/>
      <c r="CI22" s="339"/>
      <c r="CJ22" s="339"/>
      <c r="CK22" s="339"/>
      <c r="CL22" s="339"/>
      <c r="CM22" s="339"/>
      <c r="CN22" s="339"/>
      <c r="CO22" s="339"/>
      <c r="CP22" s="339"/>
      <c r="CQ22" s="339"/>
      <c r="CR22" s="339"/>
      <c r="CS22" s="339"/>
      <c r="CT22" s="339"/>
      <c r="CU22" s="339"/>
      <c r="CV22" s="339"/>
      <c r="CW22" s="339"/>
      <c r="CX22" s="339"/>
      <c r="CY22" s="339"/>
      <c r="CZ22" s="339"/>
      <c r="DA22" s="339"/>
      <c r="DB22" s="339"/>
      <c r="DC22" s="339"/>
      <c r="DD22" s="339"/>
      <c r="DE22" s="339"/>
      <c r="DF22" s="339"/>
      <c r="DG22" s="339"/>
      <c r="DH22" s="339"/>
      <c r="DI22" s="339"/>
      <c r="DJ22" s="339"/>
      <c r="DK22" s="339"/>
      <c r="DL22" s="339"/>
      <c r="DM22" s="339"/>
      <c r="DN22" s="339"/>
      <c r="DO22" s="339"/>
      <c r="DP22" s="339"/>
      <c r="DQ22" s="339"/>
      <c r="DR22" s="339"/>
      <c r="DS22" s="339"/>
      <c r="DT22" s="339"/>
      <c r="DU22" s="339"/>
      <c r="DV22" s="339"/>
      <c r="DW22" s="339"/>
      <c r="DX22" s="339"/>
      <c r="DY22" s="339"/>
      <c r="DZ22" s="339"/>
      <c r="EA22" s="339"/>
      <c r="EB22" s="339"/>
      <c r="EC22" s="381"/>
    </row>
    <row r="23" spans="2:133" ht="11.25" customHeight="1" x14ac:dyDescent="0.15">
      <c r="B23" s="570" t="s">
        <v>289</v>
      </c>
      <c r="C23" s="459"/>
      <c r="D23" s="459"/>
      <c r="E23" s="459"/>
      <c r="F23" s="459"/>
      <c r="G23" s="459"/>
      <c r="H23" s="459"/>
      <c r="I23" s="459"/>
      <c r="J23" s="459"/>
      <c r="K23" s="459"/>
      <c r="L23" s="459"/>
      <c r="M23" s="459"/>
      <c r="N23" s="459"/>
      <c r="O23" s="459"/>
      <c r="P23" s="459"/>
      <c r="Q23" s="571"/>
      <c r="R23" s="565">
        <v>550719</v>
      </c>
      <c r="S23" s="344"/>
      <c r="T23" s="344"/>
      <c r="U23" s="344"/>
      <c r="V23" s="344"/>
      <c r="W23" s="344"/>
      <c r="X23" s="344"/>
      <c r="Y23" s="566"/>
      <c r="Z23" s="567">
        <v>3.4</v>
      </c>
      <c r="AA23" s="567"/>
      <c r="AB23" s="567"/>
      <c r="AC23" s="567"/>
      <c r="AD23" s="568" t="s">
        <v>199</v>
      </c>
      <c r="AE23" s="568"/>
      <c r="AF23" s="568"/>
      <c r="AG23" s="568"/>
      <c r="AH23" s="568"/>
      <c r="AI23" s="568"/>
      <c r="AJ23" s="568"/>
      <c r="AK23" s="568"/>
      <c r="AL23" s="572" t="s">
        <v>199</v>
      </c>
      <c r="AM23" s="350"/>
      <c r="AN23" s="350"/>
      <c r="AO23" s="573"/>
      <c r="AP23" s="570" t="s">
        <v>120</v>
      </c>
      <c r="AQ23" s="581"/>
      <c r="AR23" s="581"/>
      <c r="AS23" s="581"/>
      <c r="AT23" s="581"/>
      <c r="AU23" s="581"/>
      <c r="AV23" s="581"/>
      <c r="AW23" s="581"/>
      <c r="AX23" s="581"/>
      <c r="AY23" s="581"/>
      <c r="AZ23" s="581"/>
      <c r="BA23" s="581"/>
      <c r="BB23" s="581"/>
      <c r="BC23" s="581"/>
      <c r="BD23" s="581"/>
      <c r="BE23" s="581"/>
      <c r="BF23" s="582"/>
      <c r="BG23" s="565" t="s">
        <v>199</v>
      </c>
      <c r="BH23" s="344"/>
      <c r="BI23" s="344"/>
      <c r="BJ23" s="344"/>
      <c r="BK23" s="344"/>
      <c r="BL23" s="344"/>
      <c r="BM23" s="344"/>
      <c r="BN23" s="566"/>
      <c r="BO23" s="567" t="s">
        <v>199</v>
      </c>
      <c r="BP23" s="567"/>
      <c r="BQ23" s="567"/>
      <c r="BR23" s="567"/>
      <c r="BS23" s="568" t="s">
        <v>199</v>
      </c>
      <c r="BT23" s="568"/>
      <c r="BU23" s="568"/>
      <c r="BV23" s="568"/>
      <c r="BW23" s="568"/>
      <c r="BX23" s="568"/>
      <c r="BY23" s="568"/>
      <c r="BZ23" s="568"/>
      <c r="CA23" s="568"/>
      <c r="CB23" s="569"/>
      <c r="CD23" s="338" t="s">
        <v>313</v>
      </c>
      <c r="CE23" s="339"/>
      <c r="CF23" s="339"/>
      <c r="CG23" s="339"/>
      <c r="CH23" s="339"/>
      <c r="CI23" s="339"/>
      <c r="CJ23" s="339"/>
      <c r="CK23" s="339"/>
      <c r="CL23" s="339"/>
      <c r="CM23" s="339"/>
      <c r="CN23" s="339"/>
      <c r="CO23" s="339"/>
      <c r="CP23" s="339"/>
      <c r="CQ23" s="381"/>
      <c r="CR23" s="338" t="s">
        <v>372</v>
      </c>
      <c r="CS23" s="339"/>
      <c r="CT23" s="339"/>
      <c r="CU23" s="339"/>
      <c r="CV23" s="339"/>
      <c r="CW23" s="339"/>
      <c r="CX23" s="339"/>
      <c r="CY23" s="381"/>
      <c r="CZ23" s="338" t="s">
        <v>376</v>
      </c>
      <c r="DA23" s="339"/>
      <c r="DB23" s="339"/>
      <c r="DC23" s="381"/>
      <c r="DD23" s="338" t="s">
        <v>295</v>
      </c>
      <c r="DE23" s="339"/>
      <c r="DF23" s="339"/>
      <c r="DG23" s="339"/>
      <c r="DH23" s="339"/>
      <c r="DI23" s="339"/>
      <c r="DJ23" s="339"/>
      <c r="DK23" s="381"/>
      <c r="DL23" s="592" t="s">
        <v>228</v>
      </c>
      <c r="DM23" s="593"/>
      <c r="DN23" s="593"/>
      <c r="DO23" s="593"/>
      <c r="DP23" s="593"/>
      <c r="DQ23" s="593"/>
      <c r="DR23" s="593"/>
      <c r="DS23" s="593"/>
      <c r="DT23" s="593"/>
      <c r="DU23" s="593"/>
      <c r="DV23" s="594"/>
      <c r="DW23" s="338" t="s">
        <v>378</v>
      </c>
      <c r="DX23" s="339"/>
      <c r="DY23" s="339"/>
      <c r="DZ23" s="339"/>
      <c r="EA23" s="339"/>
      <c r="EB23" s="339"/>
      <c r="EC23" s="381"/>
    </row>
    <row r="24" spans="2:133" ht="11.25" customHeight="1" x14ac:dyDescent="0.15">
      <c r="B24" s="570" t="s">
        <v>379</v>
      </c>
      <c r="C24" s="459"/>
      <c r="D24" s="459"/>
      <c r="E24" s="459"/>
      <c r="F24" s="459"/>
      <c r="G24" s="459"/>
      <c r="H24" s="459"/>
      <c r="I24" s="459"/>
      <c r="J24" s="459"/>
      <c r="K24" s="459"/>
      <c r="L24" s="459"/>
      <c r="M24" s="459"/>
      <c r="N24" s="459"/>
      <c r="O24" s="459"/>
      <c r="P24" s="459"/>
      <c r="Q24" s="571"/>
      <c r="R24" s="565" t="s">
        <v>199</v>
      </c>
      <c r="S24" s="344"/>
      <c r="T24" s="344"/>
      <c r="U24" s="344"/>
      <c r="V24" s="344"/>
      <c r="W24" s="344"/>
      <c r="X24" s="344"/>
      <c r="Y24" s="566"/>
      <c r="Z24" s="567" t="s">
        <v>199</v>
      </c>
      <c r="AA24" s="567"/>
      <c r="AB24" s="567"/>
      <c r="AC24" s="567"/>
      <c r="AD24" s="568" t="s">
        <v>199</v>
      </c>
      <c r="AE24" s="568"/>
      <c r="AF24" s="568"/>
      <c r="AG24" s="568"/>
      <c r="AH24" s="568"/>
      <c r="AI24" s="568"/>
      <c r="AJ24" s="568"/>
      <c r="AK24" s="568"/>
      <c r="AL24" s="572" t="s">
        <v>199</v>
      </c>
      <c r="AM24" s="350"/>
      <c r="AN24" s="350"/>
      <c r="AO24" s="573"/>
      <c r="AP24" s="570" t="s">
        <v>380</v>
      </c>
      <c r="AQ24" s="581"/>
      <c r="AR24" s="581"/>
      <c r="AS24" s="581"/>
      <c r="AT24" s="581"/>
      <c r="AU24" s="581"/>
      <c r="AV24" s="581"/>
      <c r="AW24" s="581"/>
      <c r="AX24" s="581"/>
      <c r="AY24" s="581"/>
      <c r="AZ24" s="581"/>
      <c r="BA24" s="581"/>
      <c r="BB24" s="581"/>
      <c r="BC24" s="581"/>
      <c r="BD24" s="581"/>
      <c r="BE24" s="581"/>
      <c r="BF24" s="582"/>
      <c r="BG24" s="565" t="s">
        <v>199</v>
      </c>
      <c r="BH24" s="344"/>
      <c r="BI24" s="344"/>
      <c r="BJ24" s="344"/>
      <c r="BK24" s="344"/>
      <c r="BL24" s="344"/>
      <c r="BM24" s="344"/>
      <c r="BN24" s="566"/>
      <c r="BO24" s="567" t="s">
        <v>199</v>
      </c>
      <c r="BP24" s="567"/>
      <c r="BQ24" s="567"/>
      <c r="BR24" s="567"/>
      <c r="BS24" s="568" t="s">
        <v>199</v>
      </c>
      <c r="BT24" s="568"/>
      <c r="BU24" s="568"/>
      <c r="BV24" s="568"/>
      <c r="BW24" s="568"/>
      <c r="BX24" s="568"/>
      <c r="BY24" s="568"/>
      <c r="BZ24" s="568"/>
      <c r="CA24" s="568"/>
      <c r="CB24" s="569"/>
      <c r="CD24" s="554" t="s">
        <v>382</v>
      </c>
      <c r="CE24" s="555"/>
      <c r="CF24" s="555"/>
      <c r="CG24" s="555"/>
      <c r="CH24" s="555"/>
      <c r="CI24" s="555"/>
      <c r="CJ24" s="555"/>
      <c r="CK24" s="555"/>
      <c r="CL24" s="555"/>
      <c r="CM24" s="555"/>
      <c r="CN24" s="555"/>
      <c r="CO24" s="555"/>
      <c r="CP24" s="555"/>
      <c r="CQ24" s="556"/>
      <c r="CR24" s="557">
        <v>6970342</v>
      </c>
      <c r="CS24" s="558"/>
      <c r="CT24" s="558"/>
      <c r="CU24" s="558"/>
      <c r="CV24" s="558"/>
      <c r="CW24" s="558"/>
      <c r="CX24" s="558"/>
      <c r="CY24" s="559"/>
      <c r="CZ24" s="562">
        <v>43.4</v>
      </c>
      <c r="DA24" s="563"/>
      <c r="DB24" s="563"/>
      <c r="DC24" s="574"/>
      <c r="DD24" s="595">
        <v>5461754</v>
      </c>
      <c r="DE24" s="558"/>
      <c r="DF24" s="558"/>
      <c r="DG24" s="558"/>
      <c r="DH24" s="558"/>
      <c r="DI24" s="558"/>
      <c r="DJ24" s="558"/>
      <c r="DK24" s="559"/>
      <c r="DL24" s="595">
        <v>5037528</v>
      </c>
      <c r="DM24" s="558"/>
      <c r="DN24" s="558"/>
      <c r="DO24" s="558"/>
      <c r="DP24" s="558"/>
      <c r="DQ24" s="558"/>
      <c r="DR24" s="558"/>
      <c r="DS24" s="558"/>
      <c r="DT24" s="558"/>
      <c r="DU24" s="558"/>
      <c r="DV24" s="559"/>
      <c r="DW24" s="562">
        <v>52.8</v>
      </c>
      <c r="DX24" s="563"/>
      <c r="DY24" s="563"/>
      <c r="DZ24" s="563"/>
      <c r="EA24" s="563"/>
      <c r="EB24" s="563"/>
      <c r="EC24" s="564"/>
    </row>
    <row r="25" spans="2:133" ht="11.25" customHeight="1" x14ac:dyDescent="0.15">
      <c r="B25" s="570" t="s">
        <v>81</v>
      </c>
      <c r="C25" s="459"/>
      <c r="D25" s="459"/>
      <c r="E25" s="459"/>
      <c r="F25" s="459"/>
      <c r="G25" s="459"/>
      <c r="H25" s="459"/>
      <c r="I25" s="459"/>
      <c r="J25" s="459"/>
      <c r="K25" s="459"/>
      <c r="L25" s="459"/>
      <c r="M25" s="459"/>
      <c r="N25" s="459"/>
      <c r="O25" s="459"/>
      <c r="P25" s="459"/>
      <c r="Q25" s="571"/>
      <c r="R25" s="565">
        <v>10041803</v>
      </c>
      <c r="S25" s="344"/>
      <c r="T25" s="344"/>
      <c r="U25" s="344"/>
      <c r="V25" s="344"/>
      <c r="W25" s="344"/>
      <c r="X25" s="344"/>
      <c r="Y25" s="566"/>
      <c r="Z25" s="567">
        <v>61.2</v>
      </c>
      <c r="AA25" s="567"/>
      <c r="AB25" s="567"/>
      <c r="AC25" s="567"/>
      <c r="AD25" s="568">
        <v>9491084</v>
      </c>
      <c r="AE25" s="568"/>
      <c r="AF25" s="568"/>
      <c r="AG25" s="568"/>
      <c r="AH25" s="568"/>
      <c r="AI25" s="568"/>
      <c r="AJ25" s="568"/>
      <c r="AK25" s="568"/>
      <c r="AL25" s="572">
        <v>100</v>
      </c>
      <c r="AM25" s="350"/>
      <c r="AN25" s="350"/>
      <c r="AO25" s="573"/>
      <c r="AP25" s="570" t="s">
        <v>269</v>
      </c>
      <c r="AQ25" s="581"/>
      <c r="AR25" s="581"/>
      <c r="AS25" s="581"/>
      <c r="AT25" s="581"/>
      <c r="AU25" s="581"/>
      <c r="AV25" s="581"/>
      <c r="AW25" s="581"/>
      <c r="AX25" s="581"/>
      <c r="AY25" s="581"/>
      <c r="AZ25" s="581"/>
      <c r="BA25" s="581"/>
      <c r="BB25" s="581"/>
      <c r="BC25" s="581"/>
      <c r="BD25" s="581"/>
      <c r="BE25" s="581"/>
      <c r="BF25" s="582"/>
      <c r="BG25" s="565" t="s">
        <v>199</v>
      </c>
      <c r="BH25" s="344"/>
      <c r="BI25" s="344"/>
      <c r="BJ25" s="344"/>
      <c r="BK25" s="344"/>
      <c r="BL25" s="344"/>
      <c r="BM25" s="344"/>
      <c r="BN25" s="566"/>
      <c r="BO25" s="567" t="s">
        <v>199</v>
      </c>
      <c r="BP25" s="567"/>
      <c r="BQ25" s="567"/>
      <c r="BR25" s="567"/>
      <c r="BS25" s="568" t="s">
        <v>199</v>
      </c>
      <c r="BT25" s="568"/>
      <c r="BU25" s="568"/>
      <c r="BV25" s="568"/>
      <c r="BW25" s="568"/>
      <c r="BX25" s="568"/>
      <c r="BY25" s="568"/>
      <c r="BZ25" s="568"/>
      <c r="CA25" s="568"/>
      <c r="CB25" s="569"/>
      <c r="CD25" s="570" t="s">
        <v>197</v>
      </c>
      <c r="CE25" s="459"/>
      <c r="CF25" s="459"/>
      <c r="CG25" s="459"/>
      <c r="CH25" s="459"/>
      <c r="CI25" s="459"/>
      <c r="CJ25" s="459"/>
      <c r="CK25" s="459"/>
      <c r="CL25" s="459"/>
      <c r="CM25" s="459"/>
      <c r="CN25" s="459"/>
      <c r="CO25" s="459"/>
      <c r="CP25" s="459"/>
      <c r="CQ25" s="571"/>
      <c r="CR25" s="565">
        <v>2595920</v>
      </c>
      <c r="CS25" s="596"/>
      <c r="CT25" s="596"/>
      <c r="CU25" s="596"/>
      <c r="CV25" s="596"/>
      <c r="CW25" s="596"/>
      <c r="CX25" s="596"/>
      <c r="CY25" s="597"/>
      <c r="CZ25" s="572">
        <v>16.2</v>
      </c>
      <c r="DA25" s="598"/>
      <c r="DB25" s="598"/>
      <c r="DC25" s="599"/>
      <c r="DD25" s="575">
        <v>2439523</v>
      </c>
      <c r="DE25" s="596"/>
      <c r="DF25" s="596"/>
      <c r="DG25" s="596"/>
      <c r="DH25" s="596"/>
      <c r="DI25" s="596"/>
      <c r="DJ25" s="596"/>
      <c r="DK25" s="597"/>
      <c r="DL25" s="575">
        <v>2300266</v>
      </c>
      <c r="DM25" s="596"/>
      <c r="DN25" s="596"/>
      <c r="DO25" s="596"/>
      <c r="DP25" s="596"/>
      <c r="DQ25" s="596"/>
      <c r="DR25" s="596"/>
      <c r="DS25" s="596"/>
      <c r="DT25" s="596"/>
      <c r="DU25" s="596"/>
      <c r="DV25" s="597"/>
      <c r="DW25" s="572">
        <v>24.1</v>
      </c>
      <c r="DX25" s="598"/>
      <c r="DY25" s="598"/>
      <c r="DZ25" s="598"/>
      <c r="EA25" s="598"/>
      <c r="EB25" s="598"/>
      <c r="EC25" s="600"/>
    </row>
    <row r="26" spans="2:133" ht="11.25" customHeight="1" x14ac:dyDescent="0.15">
      <c r="B26" s="570" t="s">
        <v>385</v>
      </c>
      <c r="C26" s="459"/>
      <c r="D26" s="459"/>
      <c r="E26" s="459"/>
      <c r="F26" s="459"/>
      <c r="G26" s="459"/>
      <c r="H26" s="459"/>
      <c r="I26" s="459"/>
      <c r="J26" s="459"/>
      <c r="K26" s="459"/>
      <c r="L26" s="459"/>
      <c r="M26" s="459"/>
      <c r="N26" s="459"/>
      <c r="O26" s="459"/>
      <c r="P26" s="459"/>
      <c r="Q26" s="571"/>
      <c r="R26" s="565">
        <v>2675</v>
      </c>
      <c r="S26" s="344"/>
      <c r="T26" s="344"/>
      <c r="U26" s="344"/>
      <c r="V26" s="344"/>
      <c r="W26" s="344"/>
      <c r="X26" s="344"/>
      <c r="Y26" s="566"/>
      <c r="Z26" s="567">
        <v>0</v>
      </c>
      <c r="AA26" s="567"/>
      <c r="AB26" s="567"/>
      <c r="AC26" s="567"/>
      <c r="AD26" s="568">
        <v>2675</v>
      </c>
      <c r="AE26" s="568"/>
      <c r="AF26" s="568"/>
      <c r="AG26" s="568"/>
      <c r="AH26" s="568"/>
      <c r="AI26" s="568"/>
      <c r="AJ26" s="568"/>
      <c r="AK26" s="568"/>
      <c r="AL26" s="572">
        <v>0</v>
      </c>
      <c r="AM26" s="350"/>
      <c r="AN26" s="350"/>
      <c r="AO26" s="573"/>
      <c r="AP26" s="570" t="s">
        <v>388</v>
      </c>
      <c r="AQ26" s="581"/>
      <c r="AR26" s="581"/>
      <c r="AS26" s="581"/>
      <c r="AT26" s="581"/>
      <c r="AU26" s="581"/>
      <c r="AV26" s="581"/>
      <c r="AW26" s="581"/>
      <c r="AX26" s="581"/>
      <c r="AY26" s="581"/>
      <c r="AZ26" s="581"/>
      <c r="BA26" s="581"/>
      <c r="BB26" s="581"/>
      <c r="BC26" s="581"/>
      <c r="BD26" s="581"/>
      <c r="BE26" s="581"/>
      <c r="BF26" s="582"/>
      <c r="BG26" s="565" t="s">
        <v>199</v>
      </c>
      <c r="BH26" s="344"/>
      <c r="BI26" s="344"/>
      <c r="BJ26" s="344"/>
      <c r="BK26" s="344"/>
      <c r="BL26" s="344"/>
      <c r="BM26" s="344"/>
      <c r="BN26" s="566"/>
      <c r="BO26" s="567" t="s">
        <v>199</v>
      </c>
      <c r="BP26" s="567"/>
      <c r="BQ26" s="567"/>
      <c r="BR26" s="567"/>
      <c r="BS26" s="568" t="s">
        <v>199</v>
      </c>
      <c r="BT26" s="568"/>
      <c r="BU26" s="568"/>
      <c r="BV26" s="568"/>
      <c r="BW26" s="568"/>
      <c r="BX26" s="568"/>
      <c r="BY26" s="568"/>
      <c r="BZ26" s="568"/>
      <c r="CA26" s="568"/>
      <c r="CB26" s="569"/>
      <c r="CD26" s="570" t="s">
        <v>123</v>
      </c>
      <c r="CE26" s="459"/>
      <c r="CF26" s="459"/>
      <c r="CG26" s="459"/>
      <c r="CH26" s="459"/>
      <c r="CI26" s="459"/>
      <c r="CJ26" s="459"/>
      <c r="CK26" s="459"/>
      <c r="CL26" s="459"/>
      <c r="CM26" s="459"/>
      <c r="CN26" s="459"/>
      <c r="CO26" s="459"/>
      <c r="CP26" s="459"/>
      <c r="CQ26" s="571"/>
      <c r="CR26" s="565">
        <v>1625903</v>
      </c>
      <c r="CS26" s="344"/>
      <c r="CT26" s="344"/>
      <c r="CU26" s="344"/>
      <c r="CV26" s="344"/>
      <c r="CW26" s="344"/>
      <c r="CX26" s="344"/>
      <c r="CY26" s="566"/>
      <c r="CZ26" s="572">
        <v>10.1</v>
      </c>
      <c r="DA26" s="598"/>
      <c r="DB26" s="598"/>
      <c r="DC26" s="599"/>
      <c r="DD26" s="575">
        <v>1495676</v>
      </c>
      <c r="DE26" s="344"/>
      <c r="DF26" s="344"/>
      <c r="DG26" s="344"/>
      <c r="DH26" s="344"/>
      <c r="DI26" s="344"/>
      <c r="DJ26" s="344"/>
      <c r="DK26" s="566"/>
      <c r="DL26" s="575" t="s">
        <v>199</v>
      </c>
      <c r="DM26" s="344"/>
      <c r="DN26" s="344"/>
      <c r="DO26" s="344"/>
      <c r="DP26" s="344"/>
      <c r="DQ26" s="344"/>
      <c r="DR26" s="344"/>
      <c r="DS26" s="344"/>
      <c r="DT26" s="344"/>
      <c r="DU26" s="344"/>
      <c r="DV26" s="566"/>
      <c r="DW26" s="572" t="s">
        <v>199</v>
      </c>
      <c r="DX26" s="598"/>
      <c r="DY26" s="598"/>
      <c r="DZ26" s="598"/>
      <c r="EA26" s="598"/>
      <c r="EB26" s="598"/>
      <c r="EC26" s="600"/>
    </row>
    <row r="27" spans="2:133" ht="11.25" customHeight="1" x14ac:dyDescent="0.15">
      <c r="B27" s="570" t="s">
        <v>159</v>
      </c>
      <c r="C27" s="459"/>
      <c r="D27" s="459"/>
      <c r="E27" s="459"/>
      <c r="F27" s="459"/>
      <c r="G27" s="459"/>
      <c r="H27" s="459"/>
      <c r="I27" s="459"/>
      <c r="J27" s="459"/>
      <c r="K27" s="459"/>
      <c r="L27" s="459"/>
      <c r="M27" s="459"/>
      <c r="N27" s="459"/>
      <c r="O27" s="459"/>
      <c r="P27" s="459"/>
      <c r="Q27" s="571"/>
      <c r="R27" s="565">
        <v>30248</v>
      </c>
      <c r="S27" s="344"/>
      <c r="T27" s="344"/>
      <c r="U27" s="344"/>
      <c r="V27" s="344"/>
      <c r="W27" s="344"/>
      <c r="X27" s="344"/>
      <c r="Y27" s="566"/>
      <c r="Z27" s="567">
        <v>0.2</v>
      </c>
      <c r="AA27" s="567"/>
      <c r="AB27" s="567"/>
      <c r="AC27" s="567"/>
      <c r="AD27" s="568" t="s">
        <v>199</v>
      </c>
      <c r="AE27" s="568"/>
      <c r="AF27" s="568"/>
      <c r="AG27" s="568"/>
      <c r="AH27" s="568"/>
      <c r="AI27" s="568"/>
      <c r="AJ27" s="568"/>
      <c r="AK27" s="568"/>
      <c r="AL27" s="572" t="s">
        <v>199</v>
      </c>
      <c r="AM27" s="350"/>
      <c r="AN27" s="350"/>
      <c r="AO27" s="573"/>
      <c r="AP27" s="570" t="s">
        <v>389</v>
      </c>
      <c r="AQ27" s="459"/>
      <c r="AR27" s="459"/>
      <c r="AS27" s="459"/>
      <c r="AT27" s="459"/>
      <c r="AU27" s="459"/>
      <c r="AV27" s="459"/>
      <c r="AW27" s="459"/>
      <c r="AX27" s="459"/>
      <c r="AY27" s="459"/>
      <c r="AZ27" s="459"/>
      <c r="BA27" s="459"/>
      <c r="BB27" s="459"/>
      <c r="BC27" s="459"/>
      <c r="BD27" s="459"/>
      <c r="BE27" s="459"/>
      <c r="BF27" s="571"/>
      <c r="BG27" s="565">
        <v>3009302</v>
      </c>
      <c r="BH27" s="344"/>
      <c r="BI27" s="344"/>
      <c r="BJ27" s="344"/>
      <c r="BK27" s="344"/>
      <c r="BL27" s="344"/>
      <c r="BM27" s="344"/>
      <c r="BN27" s="566"/>
      <c r="BO27" s="567">
        <v>100</v>
      </c>
      <c r="BP27" s="567"/>
      <c r="BQ27" s="567"/>
      <c r="BR27" s="567"/>
      <c r="BS27" s="568" t="s">
        <v>199</v>
      </c>
      <c r="BT27" s="568"/>
      <c r="BU27" s="568"/>
      <c r="BV27" s="568"/>
      <c r="BW27" s="568"/>
      <c r="BX27" s="568"/>
      <c r="BY27" s="568"/>
      <c r="BZ27" s="568"/>
      <c r="CA27" s="568"/>
      <c r="CB27" s="569"/>
      <c r="CD27" s="570" t="s">
        <v>220</v>
      </c>
      <c r="CE27" s="459"/>
      <c r="CF27" s="459"/>
      <c r="CG27" s="459"/>
      <c r="CH27" s="459"/>
      <c r="CI27" s="459"/>
      <c r="CJ27" s="459"/>
      <c r="CK27" s="459"/>
      <c r="CL27" s="459"/>
      <c r="CM27" s="459"/>
      <c r="CN27" s="459"/>
      <c r="CO27" s="459"/>
      <c r="CP27" s="459"/>
      <c r="CQ27" s="571"/>
      <c r="CR27" s="565">
        <v>2251464</v>
      </c>
      <c r="CS27" s="596"/>
      <c r="CT27" s="596"/>
      <c r="CU27" s="596"/>
      <c r="CV27" s="596"/>
      <c r="CW27" s="596"/>
      <c r="CX27" s="596"/>
      <c r="CY27" s="597"/>
      <c r="CZ27" s="572">
        <v>14</v>
      </c>
      <c r="DA27" s="598"/>
      <c r="DB27" s="598"/>
      <c r="DC27" s="599"/>
      <c r="DD27" s="575">
        <v>931846</v>
      </c>
      <c r="DE27" s="596"/>
      <c r="DF27" s="596"/>
      <c r="DG27" s="596"/>
      <c r="DH27" s="596"/>
      <c r="DI27" s="596"/>
      <c r="DJ27" s="596"/>
      <c r="DK27" s="597"/>
      <c r="DL27" s="575">
        <v>646877</v>
      </c>
      <c r="DM27" s="596"/>
      <c r="DN27" s="596"/>
      <c r="DO27" s="596"/>
      <c r="DP27" s="596"/>
      <c r="DQ27" s="596"/>
      <c r="DR27" s="596"/>
      <c r="DS27" s="596"/>
      <c r="DT27" s="596"/>
      <c r="DU27" s="596"/>
      <c r="DV27" s="597"/>
      <c r="DW27" s="572">
        <v>6.8</v>
      </c>
      <c r="DX27" s="598"/>
      <c r="DY27" s="598"/>
      <c r="DZ27" s="598"/>
      <c r="EA27" s="598"/>
      <c r="EB27" s="598"/>
      <c r="EC27" s="600"/>
    </row>
    <row r="28" spans="2:133" ht="11.25" customHeight="1" x14ac:dyDescent="0.15">
      <c r="B28" s="570" t="s">
        <v>311</v>
      </c>
      <c r="C28" s="459"/>
      <c r="D28" s="459"/>
      <c r="E28" s="459"/>
      <c r="F28" s="459"/>
      <c r="G28" s="459"/>
      <c r="H28" s="459"/>
      <c r="I28" s="459"/>
      <c r="J28" s="459"/>
      <c r="K28" s="459"/>
      <c r="L28" s="459"/>
      <c r="M28" s="459"/>
      <c r="N28" s="459"/>
      <c r="O28" s="459"/>
      <c r="P28" s="459"/>
      <c r="Q28" s="571"/>
      <c r="R28" s="565">
        <v>168378</v>
      </c>
      <c r="S28" s="344"/>
      <c r="T28" s="344"/>
      <c r="U28" s="344"/>
      <c r="V28" s="344"/>
      <c r="W28" s="344"/>
      <c r="X28" s="344"/>
      <c r="Y28" s="566"/>
      <c r="Z28" s="567">
        <v>1</v>
      </c>
      <c r="AA28" s="567"/>
      <c r="AB28" s="567"/>
      <c r="AC28" s="567"/>
      <c r="AD28" s="568" t="s">
        <v>199</v>
      </c>
      <c r="AE28" s="568"/>
      <c r="AF28" s="568"/>
      <c r="AG28" s="568"/>
      <c r="AH28" s="568"/>
      <c r="AI28" s="568"/>
      <c r="AJ28" s="568"/>
      <c r="AK28" s="568"/>
      <c r="AL28" s="572" t="s">
        <v>199</v>
      </c>
      <c r="AM28" s="350"/>
      <c r="AN28" s="350"/>
      <c r="AO28" s="573"/>
      <c r="AP28" s="570"/>
      <c r="AQ28" s="459"/>
      <c r="AR28" s="459"/>
      <c r="AS28" s="459"/>
      <c r="AT28" s="459"/>
      <c r="AU28" s="459"/>
      <c r="AV28" s="459"/>
      <c r="AW28" s="459"/>
      <c r="AX28" s="459"/>
      <c r="AY28" s="459"/>
      <c r="AZ28" s="459"/>
      <c r="BA28" s="459"/>
      <c r="BB28" s="459"/>
      <c r="BC28" s="459"/>
      <c r="BD28" s="459"/>
      <c r="BE28" s="459"/>
      <c r="BF28" s="571"/>
      <c r="BG28" s="565"/>
      <c r="BH28" s="344"/>
      <c r="BI28" s="344"/>
      <c r="BJ28" s="344"/>
      <c r="BK28" s="344"/>
      <c r="BL28" s="344"/>
      <c r="BM28" s="344"/>
      <c r="BN28" s="566"/>
      <c r="BO28" s="567"/>
      <c r="BP28" s="567"/>
      <c r="BQ28" s="567"/>
      <c r="BR28" s="567"/>
      <c r="BS28" s="575"/>
      <c r="BT28" s="344"/>
      <c r="BU28" s="344"/>
      <c r="BV28" s="344"/>
      <c r="BW28" s="344"/>
      <c r="BX28" s="344"/>
      <c r="BY28" s="344"/>
      <c r="BZ28" s="344"/>
      <c r="CA28" s="344"/>
      <c r="CB28" s="576"/>
      <c r="CD28" s="570" t="s">
        <v>383</v>
      </c>
      <c r="CE28" s="459"/>
      <c r="CF28" s="459"/>
      <c r="CG28" s="459"/>
      <c r="CH28" s="459"/>
      <c r="CI28" s="459"/>
      <c r="CJ28" s="459"/>
      <c r="CK28" s="459"/>
      <c r="CL28" s="459"/>
      <c r="CM28" s="459"/>
      <c r="CN28" s="459"/>
      <c r="CO28" s="459"/>
      <c r="CP28" s="459"/>
      <c r="CQ28" s="571"/>
      <c r="CR28" s="565">
        <v>2122958</v>
      </c>
      <c r="CS28" s="344"/>
      <c r="CT28" s="344"/>
      <c r="CU28" s="344"/>
      <c r="CV28" s="344"/>
      <c r="CW28" s="344"/>
      <c r="CX28" s="344"/>
      <c r="CY28" s="566"/>
      <c r="CZ28" s="572">
        <v>13.2</v>
      </c>
      <c r="DA28" s="598"/>
      <c r="DB28" s="598"/>
      <c r="DC28" s="599"/>
      <c r="DD28" s="575">
        <v>2090385</v>
      </c>
      <c r="DE28" s="344"/>
      <c r="DF28" s="344"/>
      <c r="DG28" s="344"/>
      <c r="DH28" s="344"/>
      <c r="DI28" s="344"/>
      <c r="DJ28" s="344"/>
      <c r="DK28" s="566"/>
      <c r="DL28" s="575">
        <v>2090385</v>
      </c>
      <c r="DM28" s="344"/>
      <c r="DN28" s="344"/>
      <c r="DO28" s="344"/>
      <c r="DP28" s="344"/>
      <c r="DQ28" s="344"/>
      <c r="DR28" s="344"/>
      <c r="DS28" s="344"/>
      <c r="DT28" s="344"/>
      <c r="DU28" s="344"/>
      <c r="DV28" s="566"/>
      <c r="DW28" s="572">
        <v>21.9</v>
      </c>
      <c r="DX28" s="598"/>
      <c r="DY28" s="598"/>
      <c r="DZ28" s="598"/>
      <c r="EA28" s="598"/>
      <c r="EB28" s="598"/>
      <c r="EC28" s="600"/>
    </row>
    <row r="29" spans="2:133" ht="11.25" customHeight="1" x14ac:dyDescent="0.15">
      <c r="B29" s="570" t="s">
        <v>19</v>
      </c>
      <c r="C29" s="459"/>
      <c r="D29" s="459"/>
      <c r="E29" s="459"/>
      <c r="F29" s="459"/>
      <c r="G29" s="459"/>
      <c r="H29" s="459"/>
      <c r="I29" s="459"/>
      <c r="J29" s="459"/>
      <c r="K29" s="459"/>
      <c r="L29" s="459"/>
      <c r="M29" s="459"/>
      <c r="N29" s="459"/>
      <c r="O29" s="459"/>
      <c r="P29" s="459"/>
      <c r="Q29" s="571"/>
      <c r="R29" s="565">
        <v>15270</v>
      </c>
      <c r="S29" s="344"/>
      <c r="T29" s="344"/>
      <c r="U29" s="344"/>
      <c r="V29" s="344"/>
      <c r="W29" s="344"/>
      <c r="X29" s="344"/>
      <c r="Y29" s="566"/>
      <c r="Z29" s="567">
        <v>0.1</v>
      </c>
      <c r="AA29" s="567"/>
      <c r="AB29" s="567"/>
      <c r="AC29" s="567"/>
      <c r="AD29" s="568" t="s">
        <v>199</v>
      </c>
      <c r="AE29" s="568"/>
      <c r="AF29" s="568"/>
      <c r="AG29" s="568"/>
      <c r="AH29" s="568"/>
      <c r="AI29" s="568"/>
      <c r="AJ29" s="568"/>
      <c r="AK29" s="568"/>
      <c r="AL29" s="572" t="s">
        <v>199</v>
      </c>
      <c r="AM29" s="350"/>
      <c r="AN29" s="350"/>
      <c r="AO29" s="573"/>
      <c r="AP29" s="583"/>
      <c r="AQ29" s="584"/>
      <c r="AR29" s="584"/>
      <c r="AS29" s="584"/>
      <c r="AT29" s="584"/>
      <c r="AU29" s="584"/>
      <c r="AV29" s="584"/>
      <c r="AW29" s="584"/>
      <c r="AX29" s="584"/>
      <c r="AY29" s="584"/>
      <c r="AZ29" s="584"/>
      <c r="BA29" s="584"/>
      <c r="BB29" s="584"/>
      <c r="BC29" s="584"/>
      <c r="BD29" s="584"/>
      <c r="BE29" s="584"/>
      <c r="BF29" s="585"/>
      <c r="BG29" s="565"/>
      <c r="BH29" s="344"/>
      <c r="BI29" s="344"/>
      <c r="BJ29" s="344"/>
      <c r="BK29" s="344"/>
      <c r="BL29" s="344"/>
      <c r="BM29" s="344"/>
      <c r="BN29" s="566"/>
      <c r="BO29" s="567"/>
      <c r="BP29" s="567"/>
      <c r="BQ29" s="567"/>
      <c r="BR29" s="567"/>
      <c r="BS29" s="568"/>
      <c r="BT29" s="568"/>
      <c r="BU29" s="568"/>
      <c r="BV29" s="568"/>
      <c r="BW29" s="568"/>
      <c r="BX29" s="568"/>
      <c r="BY29" s="568"/>
      <c r="BZ29" s="568"/>
      <c r="CA29" s="568"/>
      <c r="CB29" s="569"/>
      <c r="CD29" s="545" t="s">
        <v>176</v>
      </c>
      <c r="CE29" s="538"/>
      <c r="CF29" s="570" t="s">
        <v>23</v>
      </c>
      <c r="CG29" s="459"/>
      <c r="CH29" s="459"/>
      <c r="CI29" s="459"/>
      <c r="CJ29" s="459"/>
      <c r="CK29" s="459"/>
      <c r="CL29" s="459"/>
      <c r="CM29" s="459"/>
      <c r="CN29" s="459"/>
      <c r="CO29" s="459"/>
      <c r="CP29" s="459"/>
      <c r="CQ29" s="571"/>
      <c r="CR29" s="565">
        <v>2122816</v>
      </c>
      <c r="CS29" s="596"/>
      <c r="CT29" s="596"/>
      <c r="CU29" s="596"/>
      <c r="CV29" s="596"/>
      <c r="CW29" s="596"/>
      <c r="CX29" s="596"/>
      <c r="CY29" s="597"/>
      <c r="CZ29" s="572">
        <v>13.2</v>
      </c>
      <c r="DA29" s="598"/>
      <c r="DB29" s="598"/>
      <c r="DC29" s="599"/>
      <c r="DD29" s="575">
        <v>2090243</v>
      </c>
      <c r="DE29" s="596"/>
      <c r="DF29" s="596"/>
      <c r="DG29" s="596"/>
      <c r="DH29" s="596"/>
      <c r="DI29" s="596"/>
      <c r="DJ29" s="596"/>
      <c r="DK29" s="597"/>
      <c r="DL29" s="575">
        <v>2090243</v>
      </c>
      <c r="DM29" s="596"/>
      <c r="DN29" s="596"/>
      <c r="DO29" s="596"/>
      <c r="DP29" s="596"/>
      <c r="DQ29" s="596"/>
      <c r="DR29" s="596"/>
      <c r="DS29" s="596"/>
      <c r="DT29" s="596"/>
      <c r="DU29" s="596"/>
      <c r="DV29" s="597"/>
      <c r="DW29" s="572">
        <v>21.9</v>
      </c>
      <c r="DX29" s="598"/>
      <c r="DY29" s="598"/>
      <c r="DZ29" s="598"/>
      <c r="EA29" s="598"/>
      <c r="EB29" s="598"/>
      <c r="EC29" s="600"/>
    </row>
    <row r="30" spans="2:133" ht="11.25" customHeight="1" x14ac:dyDescent="0.15">
      <c r="B30" s="570" t="s">
        <v>341</v>
      </c>
      <c r="C30" s="459"/>
      <c r="D30" s="459"/>
      <c r="E30" s="459"/>
      <c r="F30" s="459"/>
      <c r="G30" s="459"/>
      <c r="H30" s="459"/>
      <c r="I30" s="459"/>
      <c r="J30" s="459"/>
      <c r="K30" s="459"/>
      <c r="L30" s="459"/>
      <c r="M30" s="459"/>
      <c r="N30" s="459"/>
      <c r="O30" s="459"/>
      <c r="P30" s="459"/>
      <c r="Q30" s="571"/>
      <c r="R30" s="565">
        <v>1950649</v>
      </c>
      <c r="S30" s="344"/>
      <c r="T30" s="344"/>
      <c r="U30" s="344"/>
      <c r="V30" s="344"/>
      <c r="W30" s="344"/>
      <c r="X30" s="344"/>
      <c r="Y30" s="566"/>
      <c r="Z30" s="567">
        <v>11.9</v>
      </c>
      <c r="AA30" s="567"/>
      <c r="AB30" s="567"/>
      <c r="AC30" s="567"/>
      <c r="AD30" s="568" t="s">
        <v>199</v>
      </c>
      <c r="AE30" s="568"/>
      <c r="AF30" s="568"/>
      <c r="AG30" s="568"/>
      <c r="AH30" s="568"/>
      <c r="AI30" s="568"/>
      <c r="AJ30" s="568"/>
      <c r="AK30" s="568"/>
      <c r="AL30" s="572" t="s">
        <v>199</v>
      </c>
      <c r="AM30" s="350"/>
      <c r="AN30" s="350"/>
      <c r="AO30" s="573"/>
      <c r="AP30" s="338" t="s">
        <v>313</v>
      </c>
      <c r="AQ30" s="339"/>
      <c r="AR30" s="339"/>
      <c r="AS30" s="339"/>
      <c r="AT30" s="339"/>
      <c r="AU30" s="339"/>
      <c r="AV30" s="339"/>
      <c r="AW30" s="339"/>
      <c r="AX30" s="339"/>
      <c r="AY30" s="339"/>
      <c r="AZ30" s="339"/>
      <c r="BA30" s="339"/>
      <c r="BB30" s="339"/>
      <c r="BC30" s="339"/>
      <c r="BD30" s="339"/>
      <c r="BE30" s="339"/>
      <c r="BF30" s="381"/>
      <c r="BG30" s="338" t="s">
        <v>392</v>
      </c>
      <c r="BH30" s="601"/>
      <c r="BI30" s="601"/>
      <c r="BJ30" s="601"/>
      <c r="BK30" s="601"/>
      <c r="BL30" s="601"/>
      <c r="BM30" s="601"/>
      <c r="BN30" s="601"/>
      <c r="BO30" s="601"/>
      <c r="BP30" s="601"/>
      <c r="BQ30" s="602"/>
      <c r="BR30" s="338" t="s">
        <v>393</v>
      </c>
      <c r="BS30" s="601"/>
      <c r="BT30" s="601"/>
      <c r="BU30" s="601"/>
      <c r="BV30" s="601"/>
      <c r="BW30" s="601"/>
      <c r="BX30" s="601"/>
      <c r="BY30" s="601"/>
      <c r="BZ30" s="601"/>
      <c r="CA30" s="601"/>
      <c r="CB30" s="602"/>
      <c r="CD30" s="546"/>
      <c r="CE30" s="541"/>
      <c r="CF30" s="570" t="s">
        <v>394</v>
      </c>
      <c r="CG30" s="459"/>
      <c r="CH30" s="459"/>
      <c r="CI30" s="459"/>
      <c r="CJ30" s="459"/>
      <c r="CK30" s="459"/>
      <c r="CL30" s="459"/>
      <c r="CM30" s="459"/>
      <c r="CN30" s="459"/>
      <c r="CO30" s="459"/>
      <c r="CP30" s="459"/>
      <c r="CQ30" s="571"/>
      <c r="CR30" s="565">
        <v>2076683</v>
      </c>
      <c r="CS30" s="344"/>
      <c r="CT30" s="344"/>
      <c r="CU30" s="344"/>
      <c r="CV30" s="344"/>
      <c r="CW30" s="344"/>
      <c r="CX30" s="344"/>
      <c r="CY30" s="566"/>
      <c r="CZ30" s="572">
        <v>12.9</v>
      </c>
      <c r="DA30" s="598"/>
      <c r="DB30" s="598"/>
      <c r="DC30" s="599"/>
      <c r="DD30" s="575">
        <v>2044110</v>
      </c>
      <c r="DE30" s="344"/>
      <c r="DF30" s="344"/>
      <c r="DG30" s="344"/>
      <c r="DH30" s="344"/>
      <c r="DI30" s="344"/>
      <c r="DJ30" s="344"/>
      <c r="DK30" s="566"/>
      <c r="DL30" s="575">
        <v>2044110</v>
      </c>
      <c r="DM30" s="344"/>
      <c r="DN30" s="344"/>
      <c r="DO30" s="344"/>
      <c r="DP30" s="344"/>
      <c r="DQ30" s="344"/>
      <c r="DR30" s="344"/>
      <c r="DS30" s="344"/>
      <c r="DT30" s="344"/>
      <c r="DU30" s="344"/>
      <c r="DV30" s="566"/>
      <c r="DW30" s="572">
        <v>21.4</v>
      </c>
      <c r="DX30" s="598"/>
      <c r="DY30" s="598"/>
      <c r="DZ30" s="598"/>
      <c r="EA30" s="598"/>
      <c r="EB30" s="598"/>
      <c r="EC30" s="600"/>
    </row>
    <row r="31" spans="2:133" ht="11.25" customHeight="1" x14ac:dyDescent="0.15">
      <c r="B31" s="578" t="s">
        <v>54</v>
      </c>
      <c r="C31" s="579"/>
      <c r="D31" s="579"/>
      <c r="E31" s="579"/>
      <c r="F31" s="579"/>
      <c r="G31" s="579"/>
      <c r="H31" s="579"/>
      <c r="I31" s="579"/>
      <c r="J31" s="579"/>
      <c r="K31" s="579"/>
      <c r="L31" s="579"/>
      <c r="M31" s="579"/>
      <c r="N31" s="579"/>
      <c r="O31" s="579"/>
      <c r="P31" s="579"/>
      <c r="Q31" s="580"/>
      <c r="R31" s="565" t="s">
        <v>199</v>
      </c>
      <c r="S31" s="344"/>
      <c r="T31" s="344"/>
      <c r="U31" s="344"/>
      <c r="V31" s="344"/>
      <c r="W31" s="344"/>
      <c r="X31" s="344"/>
      <c r="Y31" s="566"/>
      <c r="Z31" s="567" t="s">
        <v>199</v>
      </c>
      <c r="AA31" s="567"/>
      <c r="AB31" s="567"/>
      <c r="AC31" s="567"/>
      <c r="AD31" s="568" t="s">
        <v>199</v>
      </c>
      <c r="AE31" s="568"/>
      <c r="AF31" s="568"/>
      <c r="AG31" s="568"/>
      <c r="AH31" s="568"/>
      <c r="AI31" s="568"/>
      <c r="AJ31" s="568"/>
      <c r="AK31" s="568"/>
      <c r="AL31" s="572" t="s">
        <v>199</v>
      </c>
      <c r="AM31" s="350"/>
      <c r="AN31" s="350"/>
      <c r="AO31" s="573"/>
      <c r="AP31" s="519" t="s">
        <v>7</v>
      </c>
      <c r="AQ31" s="520"/>
      <c r="AR31" s="520"/>
      <c r="AS31" s="520"/>
      <c r="AT31" s="648" t="s">
        <v>396</v>
      </c>
      <c r="AU31" s="42"/>
      <c r="AV31" s="42"/>
      <c r="AW31" s="42"/>
      <c r="AX31" s="554" t="s">
        <v>270</v>
      </c>
      <c r="AY31" s="555"/>
      <c r="AZ31" s="555"/>
      <c r="BA31" s="555"/>
      <c r="BB31" s="555"/>
      <c r="BC31" s="555"/>
      <c r="BD31" s="555"/>
      <c r="BE31" s="555"/>
      <c r="BF31" s="556"/>
      <c r="BG31" s="603">
        <v>99.4</v>
      </c>
      <c r="BH31" s="604"/>
      <c r="BI31" s="604"/>
      <c r="BJ31" s="604"/>
      <c r="BK31" s="604"/>
      <c r="BL31" s="604"/>
      <c r="BM31" s="563">
        <v>97.3</v>
      </c>
      <c r="BN31" s="604"/>
      <c r="BO31" s="604"/>
      <c r="BP31" s="604"/>
      <c r="BQ31" s="605"/>
      <c r="BR31" s="603">
        <v>99.3</v>
      </c>
      <c r="BS31" s="604"/>
      <c r="BT31" s="604"/>
      <c r="BU31" s="604"/>
      <c r="BV31" s="604"/>
      <c r="BW31" s="604"/>
      <c r="BX31" s="563">
        <v>97.1</v>
      </c>
      <c r="BY31" s="604"/>
      <c r="BZ31" s="604"/>
      <c r="CA31" s="604"/>
      <c r="CB31" s="605"/>
      <c r="CD31" s="546"/>
      <c r="CE31" s="541"/>
      <c r="CF31" s="570" t="s">
        <v>312</v>
      </c>
      <c r="CG31" s="459"/>
      <c r="CH31" s="459"/>
      <c r="CI31" s="459"/>
      <c r="CJ31" s="459"/>
      <c r="CK31" s="459"/>
      <c r="CL31" s="459"/>
      <c r="CM31" s="459"/>
      <c r="CN31" s="459"/>
      <c r="CO31" s="459"/>
      <c r="CP31" s="459"/>
      <c r="CQ31" s="571"/>
      <c r="CR31" s="565">
        <v>46133</v>
      </c>
      <c r="CS31" s="596"/>
      <c r="CT31" s="596"/>
      <c r="CU31" s="596"/>
      <c r="CV31" s="596"/>
      <c r="CW31" s="596"/>
      <c r="CX31" s="596"/>
      <c r="CY31" s="597"/>
      <c r="CZ31" s="572">
        <v>0.3</v>
      </c>
      <c r="DA31" s="598"/>
      <c r="DB31" s="598"/>
      <c r="DC31" s="599"/>
      <c r="DD31" s="575">
        <v>46133</v>
      </c>
      <c r="DE31" s="596"/>
      <c r="DF31" s="596"/>
      <c r="DG31" s="596"/>
      <c r="DH31" s="596"/>
      <c r="DI31" s="596"/>
      <c r="DJ31" s="596"/>
      <c r="DK31" s="597"/>
      <c r="DL31" s="575">
        <v>46133</v>
      </c>
      <c r="DM31" s="596"/>
      <c r="DN31" s="596"/>
      <c r="DO31" s="596"/>
      <c r="DP31" s="596"/>
      <c r="DQ31" s="596"/>
      <c r="DR31" s="596"/>
      <c r="DS31" s="596"/>
      <c r="DT31" s="596"/>
      <c r="DU31" s="596"/>
      <c r="DV31" s="597"/>
      <c r="DW31" s="572">
        <v>0.5</v>
      </c>
      <c r="DX31" s="598"/>
      <c r="DY31" s="598"/>
      <c r="DZ31" s="598"/>
      <c r="EA31" s="598"/>
      <c r="EB31" s="598"/>
      <c r="EC31" s="600"/>
    </row>
    <row r="32" spans="2:133" ht="11.25" customHeight="1" x14ac:dyDescent="0.15">
      <c r="B32" s="570" t="s">
        <v>397</v>
      </c>
      <c r="C32" s="459"/>
      <c r="D32" s="459"/>
      <c r="E32" s="459"/>
      <c r="F32" s="459"/>
      <c r="G32" s="459"/>
      <c r="H32" s="459"/>
      <c r="I32" s="459"/>
      <c r="J32" s="459"/>
      <c r="K32" s="459"/>
      <c r="L32" s="459"/>
      <c r="M32" s="459"/>
      <c r="N32" s="459"/>
      <c r="O32" s="459"/>
      <c r="P32" s="459"/>
      <c r="Q32" s="571"/>
      <c r="R32" s="565">
        <v>1677782</v>
      </c>
      <c r="S32" s="344"/>
      <c r="T32" s="344"/>
      <c r="U32" s="344"/>
      <c r="V32" s="344"/>
      <c r="W32" s="344"/>
      <c r="X32" s="344"/>
      <c r="Y32" s="566"/>
      <c r="Z32" s="567">
        <v>10.199999999999999</v>
      </c>
      <c r="AA32" s="567"/>
      <c r="AB32" s="567"/>
      <c r="AC32" s="567"/>
      <c r="AD32" s="568" t="s">
        <v>199</v>
      </c>
      <c r="AE32" s="568"/>
      <c r="AF32" s="568"/>
      <c r="AG32" s="568"/>
      <c r="AH32" s="568"/>
      <c r="AI32" s="568"/>
      <c r="AJ32" s="568"/>
      <c r="AK32" s="568"/>
      <c r="AL32" s="572" t="s">
        <v>199</v>
      </c>
      <c r="AM32" s="350"/>
      <c r="AN32" s="350"/>
      <c r="AO32" s="573"/>
      <c r="AP32" s="647"/>
      <c r="AQ32" s="506"/>
      <c r="AR32" s="506"/>
      <c r="AS32" s="506"/>
      <c r="AT32" s="649"/>
      <c r="AU32" s="1" t="s">
        <v>242</v>
      </c>
      <c r="AX32" s="570" t="s">
        <v>373</v>
      </c>
      <c r="AY32" s="459"/>
      <c r="AZ32" s="459"/>
      <c r="BA32" s="459"/>
      <c r="BB32" s="459"/>
      <c r="BC32" s="459"/>
      <c r="BD32" s="459"/>
      <c r="BE32" s="459"/>
      <c r="BF32" s="571"/>
      <c r="BG32" s="606">
        <v>99.1</v>
      </c>
      <c r="BH32" s="596"/>
      <c r="BI32" s="596"/>
      <c r="BJ32" s="596"/>
      <c r="BK32" s="596"/>
      <c r="BL32" s="596"/>
      <c r="BM32" s="350">
        <v>97</v>
      </c>
      <c r="BN32" s="596"/>
      <c r="BO32" s="596"/>
      <c r="BP32" s="596"/>
      <c r="BQ32" s="607"/>
      <c r="BR32" s="606">
        <v>99.4</v>
      </c>
      <c r="BS32" s="596"/>
      <c r="BT32" s="596"/>
      <c r="BU32" s="596"/>
      <c r="BV32" s="596"/>
      <c r="BW32" s="596"/>
      <c r="BX32" s="350">
        <v>96.7</v>
      </c>
      <c r="BY32" s="596"/>
      <c r="BZ32" s="596"/>
      <c r="CA32" s="596"/>
      <c r="CB32" s="607"/>
      <c r="CD32" s="547"/>
      <c r="CE32" s="549"/>
      <c r="CF32" s="570" t="s">
        <v>399</v>
      </c>
      <c r="CG32" s="459"/>
      <c r="CH32" s="459"/>
      <c r="CI32" s="459"/>
      <c r="CJ32" s="459"/>
      <c r="CK32" s="459"/>
      <c r="CL32" s="459"/>
      <c r="CM32" s="459"/>
      <c r="CN32" s="459"/>
      <c r="CO32" s="459"/>
      <c r="CP32" s="459"/>
      <c r="CQ32" s="571"/>
      <c r="CR32" s="565">
        <v>142</v>
      </c>
      <c r="CS32" s="344"/>
      <c r="CT32" s="344"/>
      <c r="CU32" s="344"/>
      <c r="CV32" s="344"/>
      <c r="CW32" s="344"/>
      <c r="CX32" s="344"/>
      <c r="CY32" s="566"/>
      <c r="CZ32" s="572">
        <v>0</v>
      </c>
      <c r="DA32" s="598"/>
      <c r="DB32" s="598"/>
      <c r="DC32" s="599"/>
      <c r="DD32" s="575">
        <v>142</v>
      </c>
      <c r="DE32" s="344"/>
      <c r="DF32" s="344"/>
      <c r="DG32" s="344"/>
      <c r="DH32" s="344"/>
      <c r="DI32" s="344"/>
      <c r="DJ32" s="344"/>
      <c r="DK32" s="566"/>
      <c r="DL32" s="575">
        <v>142</v>
      </c>
      <c r="DM32" s="344"/>
      <c r="DN32" s="344"/>
      <c r="DO32" s="344"/>
      <c r="DP32" s="344"/>
      <c r="DQ32" s="344"/>
      <c r="DR32" s="344"/>
      <c r="DS32" s="344"/>
      <c r="DT32" s="344"/>
      <c r="DU32" s="344"/>
      <c r="DV32" s="566"/>
      <c r="DW32" s="572">
        <v>0</v>
      </c>
      <c r="DX32" s="598"/>
      <c r="DY32" s="598"/>
      <c r="DZ32" s="598"/>
      <c r="EA32" s="598"/>
      <c r="EB32" s="598"/>
      <c r="EC32" s="600"/>
    </row>
    <row r="33" spans="2:133" ht="11.25" customHeight="1" x14ac:dyDescent="0.15">
      <c r="B33" s="570" t="s">
        <v>132</v>
      </c>
      <c r="C33" s="459"/>
      <c r="D33" s="459"/>
      <c r="E33" s="459"/>
      <c r="F33" s="459"/>
      <c r="G33" s="459"/>
      <c r="H33" s="459"/>
      <c r="I33" s="459"/>
      <c r="J33" s="459"/>
      <c r="K33" s="459"/>
      <c r="L33" s="459"/>
      <c r="M33" s="459"/>
      <c r="N33" s="459"/>
      <c r="O33" s="459"/>
      <c r="P33" s="459"/>
      <c r="Q33" s="571"/>
      <c r="R33" s="565">
        <v>62651</v>
      </c>
      <c r="S33" s="344"/>
      <c r="T33" s="344"/>
      <c r="U33" s="344"/>
      <c r="V33" s="344"/>
      <c r="W33" s="344"/>
      <c r="X33" s="344"/>
      <c r="Y33" s="566"/>
      <c r="Z33" s="567">
        <v>0.4</v>
      </c>
      <c r="AA33" s="567"/>
      <c r="AB33" s="567"/>
      <c r="AC33" s="567"/>
      <c r="AD33" s="568" t="s">
        <v>199</v>
      </c>
      <c r="AE33" s="568"/>
      <c r="AF33" s="568"/>
      <c r="AG33" s="568"/>
      <c r="AH33" s="568"/>
      <c r="AI33" s="568"/>
      <c r="AJ33" s="568"/>
      <c r="AK33" s="568"/>
      <c r="AL33" s="572" t="s">
        <v>199</v>
      </c>
      <c r="AM33" s="350"/>
      <c r="AN33" s="350"/>
      <c r="AO33" s="573"/>
      <c r="AP33" s="522"/>
      <c r="AQ33" s="523"/>
      <c r="AR33" s="523"/>
      <c r="AS33" s="523"/>
      <c r="AT33" s="650"/>
      <c r="AU33" s="43"/>
      <c r="AV33" s="43"/>
      <c r="AW33" s="43"/>
      <c r="AX33" s="583" t="s">
        <v>163</v>
      </c>
      <c r="AY33" s="584"/>
      <c r="AZ33" s="584"/>
      <c r="BA33" s="584"/>
      <c r="BB33" s="584"/>
      <c r="BC33" s="584"/>
      <c r="BD33" s="584"/>
      <c r="BE33" s="584"/>
      <c r="BF33" s="585"/>
      <c r="BG33" s="608">
        <v>99.5</v>
      </c>
      <c r="BH33" s="609"/>
      <c r="BI33" s="609"/>
      <c r="BJ33" s="609"/>
      <c r="BK33" s="609"/>
      <c r="BL33" s="609"/>
      <c r="BM33" s="610">
        <v>97.3</v>
      </c>
      <c r="BN33" s="609"/>
      <c r="BO33" s="609"/>
      <c r="BP33" s="609"/>
      <c r="BQ33" s="611"/>
      <c r="BR33" s="608">
        <v>99.3</v>
      </c>
      <c r="BS33" s="609"/>
      <c r="BT33" s="609"/>
      <c r="BU33" s="609"/>
      <c r="BV33" s="609"/>
      <c r="BW33" s="609"/>
      <c r="BX33" s="610">
        <v>97.1</v>
      </c>
      <c r="BY33" s="609"/>
      <c r="BZ33" s="609"/>
      <c r="CA33" s="609"/>
      <c r="CB33" s="611"/>
      <c r="CD33" s="570" t="s">
        <v>401</v>
      </c>
      <c r="CE33" s="459"/>
      <c r="CF33" s="459"/>
      <c r="CG33" s="459"/>
      <c r="CH33" s="459"/>
      <c r="CI33" s="459"/>
      <c r="CJ33" s="459"/>
      <c r="CK33" s="459"/>
      <c r="CL33" s="459"/>
      <c r="CM33" s="459"/>
      <c r="CN33" s="459"/>
      <c r="CO33" s="459"/>
      <c r="CP33" s="459"/>
      <c r="CQ33" s="571"/>
      <c r="CR33" s="565">
        <v>7148216</v>
      </c>
      <c r="CS33" s="596"/>
      <c r="CT33" s="596"/>
      <c r="CU33" s="596"/>
      <c r="CV33" s="596"/>
      <c r="CW33" s="596"/>
      <c r="CX33" s="596"/>
      <c r="CY33" s="597"/>
      <c r="CZ33" s="572">
        <v>44.5</v>
      </c>
      <c r="DA33" s="598"/>
      <c r="DB33" s="598"/>
      <c r="DC33" s="599"/>
      <c r="DD33" s="575">
        <v>5065638</v>
      </c>
      <c r="DE33" s="596"/>
      <c r="DF33" s="596"/>
      <c r="DG33" s="596"/>
      <c r="DH33" s="596"/>
      <c r="DI33" s="596"/>
      <c r="DJ33" s="596"/>
      <c r="DK33" s="597"/>
      <c r="DL33" s="575">
        <v>3489328</v>
      </c>
      <c r="DM33" s="596"/>
      <c r="DN33" s="596"/>
      <c r="DO33" s="596"/>
      <c r="DP33" s="596"/>
      <c r="DQ33" s="596"/>
      <c r="DR33" s="596"/>
      <c r="DS33" s="596"/>
      <c r="DT33" s="596"/>
      <c r="DU33" s="596"/>
      <c r="DV33" s="597"/>
      <c r="DW33" s="572">
        <v>36.6</v>
      </c>
      <c r="DX33" s="598"/>
      <c r="DY33" s="598"/>
      <c r="DZ33" s="598"/>
      <c r="EA33" s="598"/>
      <c r="EB33" s="598"/>
      <c r="EC33" s="600"/>
    </row>
    <row r="34" spans="2:133" ht="11.25" customHeight="1" x14ac:dyDescent="0.15">
      <c r="B34" s="570" t="s">
        <v>150</v>
      </c>
      <c r="C34" s="459"/>
      <c r="D34" s="459"/>
      <c r="E34" s="459"/>
      <c r="F34" s="459"/>
      <c r="G34" s="459"/>
      <c r="H34" s="459"/>
      <c r="I34" s="459"/>
      <c r="J34" s="459"/>
      <c r="K34" s="459"/>
      <c r="L34" s="459"/>
      <c r="M34" s="459"/>
      <c r="N34" s="459"/>
      <c r="O34" s="459"/>
      <c r="P34" s="459"/>
      <c r="Q34" s="571"/>
      <c r="R34" s="565">
        <v>199844</v>
      </c>
      <c r="S34" s="344"/>
      <c r="T34" s="344"/>
      <c r="U34" s="344"/>
      <c r="V34" s="344"/>
      <c r="W34" s="344"/>
      <c r="X34" s="344"/>
      <c r="Y34" s="566"/>
      <c r="Z34" s="567">
        <v>1.2</v>
      </c>
      <c r="AA34" s="567"/>
      <c r="AB34" s="567"/>
      <c r="AC34" s="567"/>
      <c r="AD34" s="568" t="s">
        <v>199</v>
      </c>
      <c r="AE34" s="568"/>
      <c r="AF34" s="568"/>
      <c r="AG34" s="568"/>
      <c r="AH34" s="568"/>
      <c r="AI34" s="568"/>
      <c r="AJ34" s="568"/>
      <c r="AK34" s="568"/>
      <c r="AL34" s="572" t="s">
        <v>199</v>
      </c>
      <c r="AM34" s="350"/>
      <c r="AN34" s="350"/>
      <c r="AO34" s="573"/>
      <c r="AP34" s="11"/>
      <c r="AQ34" s="13"/>
      <c r="AS34" s="42"/>
      <c r="AT34" s="42"/>
      <c r="AU34" s="42"/>
      <c r="AV34" s="42"/>
      <c r="AW34" s="42"/>
      <c r="AX34" s="42"/>
      <c r="AY34" s="42"/>
      <c r="AZ34" s="42"/>
      <c r="BA34" s="42"/>
      <c r="BB34" s="42"/>
      <c r="BC34" s="42"/>
      <c r="BD34" s="42"/>
      <c r="BE34" s="42"/>
      <c r="BF34" s="42"/>
      <c r="BG34" s="13"/>
      <c r="BH34" s="13"/>
      <c r="BI34" s="13"/>
      <c r="BJ34" s="13"/>
      <c r="BK34" s="13"/>
      <c r="BL34" s="13"/>
      <c r="BM34" s="13"/>
      <c r="BN34" s="13"/>
      <c r="BO34" s="13"/>
      <c r="BP34" s="13"/>
      <c r="BQ34" s="13"/>
      <c r="BR34" s="13"/>
      <c r="BS34" s="13"/>
      <c r="BT34" s="13"/>
      <c r="BU34" s="13"/>
      <c r="BV34" s="13"/>
      <c r="BW34" s="13"/>
      <c r="BX34" s="13"/>
      <c r="BY34" s="13"/>
      <c r="BZ34" s="13"/>
      <c r="CA34" s="13"/>
      <c r="CB34" s="13"/>
      <c r="CD34" s="570" t="s">
        <v>404</v>
      </c>
      <c r="CE34" s="459"/>
      <c r="CF34" s="459"/>
      <c r="CG34" s="459"/>
      <c r="CH34" s="459"/>
      <c r="CI34" s="459"/>
      <c r="CJ34" s="459"/>
      <c r="CK34" s="459"/>
      <c r="CL34" s="459"/>
      <c r="CM34" s="459"/>
      <c r="CN34" s="459"/>
      <c r="CO34" s="459"/>
      <c r="CP34" s="459"/>
      <c r="CQ34" s="571"/>
      <c r="CR34" s="565">
        <v>2135379</v>
      </c>
      <c r="CS34" s="344"/>
      <c r="CT34" s="344"/>
      <c r="CU34" s="344"/>
      <c r="CV34" s="344"/>
      <c r="CW34" s="344"/>
      <c r="CX34" s="344"/>
      <c r="CY34" s="566"/>
      <c r="CZ34" s="572">
        <v>13.3</v>
      </c>
      <c r="DA34" s="598"/>
      <c r="DB34" s="598"/>
      <c r="DC34" s="599"/>
      <c r="DD34" s="575">
        <v>1520584</v>
      </c>
      <c r="DE34" s="344"/>
      <c r="DF34" s="344"/>
      <c r="DG34" s="344"/>
      <c r="DH34" s="344"/>
      <c r="DI34" s="344"/>
      <c r="DJ34" s="344"/>
      <c r="DK34" s="566"/>
      <c r="DL34" s="575">
        <v>1255692</v>
      </c>
      <c r="DM34" s="344"/>
      <c r="DN34" s="344"/>
      <c r="DO34" s="344"/>
      <c r="DP34" s="344"/>
      <c r="DQ34" s="344"/>
      <c r="DR34" s="344"/>
      <c r="DS34" s="344"/>
      <c r="DT34" s="344"/>
      <c r="DU34" s="344"/>
      <c r="DV34" s="566"/>
      <c r="DW34" s="572">
        <v>13.2</v>
      </c>
      <c r="DX34" s="598"/>
      <c r="DY34" s="598"/>
      <c r="DZ34" s="598"/>
      <c r="EA34" s="598"/>
      <c r="EB34" s="598"/>
      <c r="EC34" s="600"/>
    </row>
    <row r="35" spans="2:133" ht="11.25" customHeight="1" x14ac:dyDescent="0.15">
      <c r="B35" s="570" t="s">
        <v>406</v>
      </c>
      <c r="C35" s="459"/>
      <c r="D35" s="459"/>
      <c r="E35" s="459"/>
      <c r="F35" s="459"/>
      <c r="G35" s="459"/>
      <c r="H35" s="459"/>
      <c r="I35" s="459"/>
      <c r="J35" s="459"/>
      <c r="K35" s="459"/>
      <c r="L35" s="459"/>
      <c r="M35" s="459"/>
      <c r="N35" s="459"/>
      <c r="O35" s="459"/>
      <c r="P35" s="459"/>
      <c r="Q35" s="571"/>
      <c r="R35" s="565">
        <v>158066</v>
      </c>
      <c r="S35" s="344"/>
      <c r="T35" s="344"/>
      <c r="U35" s="344"/>
      <c r="V35" s="344"/>
      <c r="W35" s="344"/>
      <c r="X35" s="344"/>
      <c r="Y35" s="566"/>
      <c r="Z35" s="567">
        <v>1</v>
      </c>
      <c r="AA35" s="567"/>
      <c r="AB35" s="567"/>
      <c r="AC35" s="567"/>
      <c r="AD35" s="568" t="s">
        <v>199</v>
      </c>
      <c r="AE35" s="568"/>
      <c r="AF35" s="568"/>
      <c r="AG35" s="568"/>
      <c r="AH35" s="568"/>
      <c r="AI35" s="568"/>
      <c r="AJ35" s="568"/>
      <c r="AK35" s="568"/>
      <c r="AL35" s="572" t="s">
        <v>199</v>
      </c>
      <c r="AM35" s="350"/>
      <c r="AN35" s="350"/>
      <c r="AO35" s="573"/>
      <c r="AP35" s="16"/>
      <c r="AQ35" s="338" t="s">
        <v>407</v>
      </c>
      <c r="AR35" s="339"/>
      <c r="AS35" s="339"/>
      <c r="AT35" s="339"/>
      <c r="AU35" s="339"/>
      <c r="AV35" s="339"/>
      <c r="AW35" s="339"/>
      <c r="AX35" s="339"/>
      <c r="AY35" s="339"/>
      <c r="AZ35" s="339"/>
      <c r="BA35" s="339"/>
      <c r="BB35" s="339"/>
      <c r="BC35" s="339"/>
      <c r="BD35" s="339"/>
      <c r="BE35" s="339"/>
      <c r="BF35" s="381"/>
      <c r="BG35" s="338" t="s">
        <v>207</v>
      </c>
      <c r="BH35" s="339"/>
      <c r="BI35" s="339"/>
      <c r="BJ35" s="339"/>
      <c r="BK35" s="339"/>
      <c r="BL35" s="339"/>
      <c r="BM35" s="339"/>
      <c r="BN35" s="339"/>
      <c r="BO35" s="339"/>
      <c r="BP35" s="339"/>
      <c r="BQ35" s="339"/>
      <c r="BR35" s="339"/>
      <c r="BS35" s="339"/>
      <c r="BT35" s="339"/>
      <c r="BU35" s="339"/>
      <c r="BV35" s="339"/>
      <c r="BW35" s="339"/>
      <c r="BX35" s="339"/>
      <c r="BY35" s="339"/>
      <c r="BZ35" s="339"/>
      <c r="CA35" s="339"/>
      <c r="CB35" s="381"/>
      <c r="CD35" s="570" t="s">
        <v>408</v>
      </c>
      <c r="CE35" s="459"/>
      <c r="CF35" s="459"/>
      <c r="CG35" s="459"/>
      <c r="CH35" s="459"/>
      <c r="CI35" s="459"/>
      <c r="CJ35" s="459"/>
      <c r="CK35" s="459"/>
      <c r="CL35" s="459"/>
      <c r="CM35" s="459"/>
      <c r="CN35" s="459"/>
      <c r="CO35" s="459"/>
      <c r="CP35" s="459"/>
      <c r="CQ35" s="571"/>
      <c r="CR35" s="565">
        <v>431595</v>
      </c>
      <c r="CS35" s="596"/>
      <c r="CT35" s="596"/>
      <c r="CU35" s="596"/>
      <c r="CV35" s="596"/>
      <c r="CW35" s="596"/>
      <c r="CX35" s="596"/>
      <c r="CY35" s="597"/>
      <c r="CZ35" s="572">
        <v>2.7</v>
      </c>
      <c r="DA35" s="598"/>
      <c r="DB35" s="598"/>
      <c r="DC35" s="599"/>
      <c r="DD35" s="575">
        <v>288162</v>
      </c>
      <c r="DE35" s="596"/>
      <c r="DF35" s="596"/>
      <c r="DG35" s="596"/>
      <c r="DH35" s="596"/>
      <c r="DI35" s="596"/>
      <c r="DJ35" s="596"/>
      <c r="DK35" s="597"/>
      <c r="DL35" s="575">
        <v>272269</v>
      </c>
      <c r="DM35" s="596"/>
      <c r="DN35" s="596"/>
      <c r="DO35" s="596"/>
      <c r="DP35" s="596"/>
      <c r="DQ35" s="596"/>
      <c r="DR35" s="596"/>
      <c r="DS35" s="596"/>
      <c r="DT35" s="596"/>
      <c r="DU35" s="596"/>
      <c r="DV35" s="597"/>
      <c r="DW35" s="572">
        <v>2.9</v>
      </c>
      <c r="DX35" s="598"/>
      <c r="DY35" s="598"/>
      <c r="DZ35" s="598"/>
      <c r="EA35" s="598"/>
      <c r="EB35" s="598"/>
      <c r="EC35" s="600"/>
    </row>
    <row r="36" spans="2:133" ht="11.25" customHeight="1" x14ac:dyDescent="0.15">
      <c r="B36" s="570" t="s">
        <v>374</v>
      </c>
      <c r="C36" s="459"/>
      <c r="D36" s="459"/>
      <c r="E36" s="459"/>
      <c r="F36" s="459"/>
      <c r="G36" s="459"/>
      <c r="H36" s="459"/>
      <c r="I36" s="459"/>
      <c r="J36" s="459"/>
      <c r="K36" s="459"/>
      <c r="L36" s="459"/>
      <c r="M36" s="459"/>
      <c r="N36" s="459"/>
      <c r="O36" s="459"/>
      <c r="P36" s="459"/>
      <c r="Q36" s="571"/>
      <c r="R36" s="565">
        <v>314602</v>
      </c>
      <c r="S36" s="344"/>
      <c r="T36" s="344"/>
      <c r="U36" s="344"/>
      <c r="V36" s="344"/>
      <c r="W36" s="344"/>
      <c r="X36" s="344"/>
      <c r="Y36" s="566"/>
      <c r="Z36" s="567">
        <v>1.9</v>
      </c>
      <c r="AA36" s="567"/>
      <c r="AB36" s="567"/>
      <c r="AC36" s="567"/>
      <c r="AD36" s="568" t="s">
        <v>199</v>
      </c>
      <c r="AE36" s="568"/>
      <c r="AF36" s="568"/>
      <c r="AG36" s="568"/>
      <c r="AH36" s="568"/>
      <c r="AI36" s="568"/>
      <c r="AJ36" s="568"/>
      <c r="AK36" s="568"/>
      <c r="AL36" s="572" t="s">
        <v>199</v>
      </c>
      <c r="AM36" s="350"/>
      <c r="AN36" s="350"/>
      <c r="AO36" s="573"/>
      <c r="AP36" s="16"/>
      <c r="AQ36" s="612" t="s">
        <v>389</v>
      </c>
      <c r="AR36" s="613"/>
      <c r="AS36" s="613"/>
      <c r="AT36" s="613"/>
      <c r="AU36" s="613"/>
      <c r="AV36" s="613"/>
      <c r="AW36" s="613"/>
      <c r="AX36" s="613"/>
      <c r="AY36" s="614"/>
      <c r="AZ36" s="557">
        <v>2016892</v>
      </c>
      <c r="BA36" s="558"/>
      <c r="BB36" s="558"/>
      <c r="BC36" s="558"/>
      <c r="BD36" s="558"/>
      <c r="BE36" s="558"/>
      <c r="BF36" s="615"/>
      <c r="BG36" s="554" t="s">
        <v>411</v>
      </c>
      <c r="BH36" s="555"/>
      <c r="BI36" s="555"/>
      <c r="BJ36" s="555"/>
      <c r="BK36" s="555"/>
      <c r="BL36" s="555"/>
      <c r="BM36" s="555"/>
      <c r="BN36" s="555"/>
      <c r="BO36" s="555"/>
      <c r="BP36" s="555"/>
      <c r="BQ36" s="555"/>
      <c r="BR36" s="555"/>
      <c r="BS36" s="555"/>
      <c r="BT36" s="555"/>
      <c r="BU36" s="556"/>
      <c r="BV36" s="557">
        <v>20028</v>
      </c>
      <c r="BW36" s="558"/>
      <c r="BX36" s="558"/>
      <c r="BY36" s="558"/>
      <c r="BZ36" s="558"/>
      <c r="CA36" s="558"/>
      <c r="CB36" s="615"/>
      <c r="CD36" s="570" t="s">
        <v>31</v>
      </c>
      <c r="CE36" s="459"/>
      <c r="CF36" s="459"/>
      <c r="CG36" s="459"/>
      <c r="CH36" s="459"/>
      <c r="CI36" s="459"/>
      <c r="CJ36" s="459"/>
      <c r="CK36" s="459"/>
      <c r="CL36" s="459"/>
      <c r="CM36" s="459"/>
      <c r="CN36" s="459"/>
      <c r="CO36" s="459"/>
      <c r="CP36" s="459"/>
      <c r="CQ36" s="571"/>
      <c r="CR36" s="565">
        <v>2237675</v>
      </c>
      <c r="CS36" s="344"/>
      <c r="CT36" s="344"/>
      <c r="CU36" s="344"/>
      <c r="CV36" s="344"/>
      <c r="CW36" s="344"/>
      <c r="CX36" s="344"/>
      <c r="CY36" s="566"/>
      <c r="CZ36" s="572">
        <v>13.9</v>
      </c>
      <c r="DA36" s="598"/>
      <c r="DB36" s="598"/>
      <c r="DC36" s="599"/>
      <c r="DD36" s="575">
        <v>1489289</v>
      </c>
      <c r="DE36" s="344"/>
      <c r="DF36" s="344"/>
      <c r="DG36" s="344"/>
      <c r="DH36" s="344"/>
      <c r="DI36" s="344"/>
      <c r="DJ36" s="344"/>
      <c r="DK36" s="566"/>
      <c r="DL36" s="575">
        <v>699622</v>
      </c>
      <c r="DM36" s="344"/>
      <c r="DN36" s="344"/>
      <c r="DO36" s="344"/>
      <c r="DP36" s="344"/>
      <c r="DQ36" s="344"/>
      <c r="DR36" s="344"/>
      <c r="DS36" s="344"/>
      <c r="DT36" s="344"/>
      <c r="DU36" s="344"/>
      <c r="DV36" s="566"/>
      <c r="DW36" s="572">
        <v>7.3</v>
      </c>
      <c r="DX36" s="598"/>
      <c r="DY36" s="598"/>
      <c r="DZ36" s="598"/>
      <c r="EA36" s="598"/>
      <c r="EB36" s="598"/>
      <c r="EC36" s="600"/>
    </row>
    <row r="37" spans="2:133" ht="11.25" customHeight="1" x14ac:dyDescent="0.15">
      <c r="B37" s="570" t="s">
        <v>402</v>
      </c>
      <c r="C37" s="459"/>
      <c r="D37" s="459"/>
      <c r="E37" s="459"/>
      <c r="F37" s="459"/>
      <c r="G37" s="459"/>
      <c r="H37" s="459"/>
      <c r="I37" s="459"/>
      <c r="J37" s="459"/>
      <c r="K37" s="459"/>
      <c r="L37" s="459"/>
      <c r="M37" s="459"/>
      <c r="N37" s="459"/>
      <c r="O37" s="459"/>
      <c r="P37" s="459"/>
      <c r="Q37" s="571"/>
      <c r="R37" s="565">
        <v>278398</v>
      </c>
      <c r="S37" s="344"/>
      <c r="T37" s="344"/>
      <c r="U37" s="344"/>
      <c r="V37" s="344"/>
      <c r="W37" s="344"/>
      <c r="X37" s="344"/>
      <c r="Y37" s="566"/>
      <c r="Z37" s="567">
        <v>1.7</v>
      </c>
      <c r="AA37" s="567"/>
      <c r="AB37" s="567"/>
      <c r="AC37" s="567"/>
      <c r="AD37" s="568">
        <v>276</v>
      </c>
      <c r="AE37" s="568"/>
      <c r="AF37" s="568"/>
      <c r="AG37" s="568"/>
      <c r="AH37" s="568"/>
      <c r="AI37" s="568"/>
      <c r="AJ37" s="568"/>
      <c r="AK37" s="568"/>
      <c r="AL37" s="572">
        <v>0</v>
      </c>
      <c r="AM37" s="350"/>
      <c r="AN37" s="350"/>
      <c r="AO37" s="573"/>
      <c r="AQ37" s="616" t="s">
        <v>412</v>
      </c>
      <c r="AR37" s="347"/>
      <c r="AS37" s="347"/>
      <c r="AT37" s="347"/>
      <c r="AU37" s="347"/>
      <c r="AV37" s="347"/>
      <c r="AW37" s="347"/>
      <c r="AX37" s="347"/>
      <c r="AY37" s="617"/>
      <c r="AZ37" s="565">
        <v>691406</v>
      </c>
      <c r="BA37" s="344"/>
      <c r="BB37" s="344"/>
      <c r="BC37" s="344"/>
      <c r="BD37" s="596"/>
      <c r="BE37" s="596"/>
      <c r="BF37" s="607"/>
      <c r="BG37" s="570" t="s">
        <v>414</v>
      </c>
      <c r="BH37" s="459"/>
      <c r="BI37" s="459"/>
      <c r="BJ37" s="459"/>
      <c r="BK37" s="459"/>
      <c r="BL37" s="459"/>
      <c r="BM37" s="459"/>
      <c r="BN37" s="459"/>
      <c r="BO37" s="459"/>
      <c r="BP37" s="459"/>
      <c r="BQ37" s="459"/>
      <c r="BR37" s="459"/>
      <c r="BS37" s="459"/>
      <c r="BT37" s="459"/>
      <c r="BU37" s="571"/>
      <c r="BV37" s="565">
        <v>6058</v>
      </c>
      <c r="BW37" s="344"/>
      <c r="BX37" s="344"/>
      <c r="BY37" s="344"/>
      <c r="BZ37" s="344"/>
      <c r="CA37" s="344"/>
      <c r="CB37" s="576"/>
      <c r="CD37" s="570" t="s">
        <v>162</v>
      </c>
      <c r="CE37" s="459"/>
      <c r="CF37" s="459"/>
      <c r="CG37" s="459"/>
      <c r="CH37" s="459"/>
      <c r="CI37" s="459"/>
      <c r="CJ37" s="459"/>
      <c r="CK37" s="459"/>
      <c r="CL37" s="459"/>
      <c r="CM37" s="459"/>
      <c r="CN37" s="459"/>
      <c r="CO37" s="459"/>
      <c r="CP37" s="459"/>
      <c r="CQ37" s="571"/>
      <c r="CR37" s="565">
        <v>226731</v>
      </c>
      <c r="CS37" s="596"/>
      <c r="CT37" s="596"/>
      <c r="CU37" s="596"/>
      <c r="CV37" s="596"/>
      <c r="CW37" s="596"/>
      <c r="CX37" s="596"/>
      <c r="CY37" s="597"/>
      <c r="CZ37" s="572">
        <v>1.4</v>
      </c>
      <c r="DA37" s="598"/>
      <c r="DB37" s="598"/>
      <c r="DC37" s="599"/>
      <c r="DD37" s="575">
        <v>226237</v>
      </c>
      <c r="DE37" s="596"/>
      <c r="DF37" s="596"/>
      <c r="DG37" s="596"/>
      <c r="DH37" s="596"/>
      <c r="DI37" s="596"/>
      <c r="DJ37" s="596"/>
      <c r="DK37" s="597"/>
      <c r="DL37" s="575">
        <v>216487</v>
      </c>
      <c r="DM37" s="596"/>
      <c r="DN37" s="596"/>
      <c r="DO37" s="596"/>
      <c r="DP37" s="596"/>
      <c r="DQ37" s="596"/>
      <c r="DR37" s="596"/>
      <c r="DS37" s="596"/>
      <c r="DT37" s="596"/>
      <c r="DU37" s="596"/>
      <c r="DV37" s="597"/>
      <c r="DW37" s="572">
        <v>2.2999999999999998</v>
      </c>
      <c r="DX37" s="598"/>
      <c r="DY37" s="598"/>
      <c r="DZ37" s="598"/>
      <c r="EA37" s="598"/>
      <c r="EB37" s="598"/>
      <c r="EC37" s="600"/>
    </row>
    <row r="38" spans="2:133" ht="11.25" customHeight="1" x14ac:dyDescent="0.15">
      <c r="B38" s="570" t="s">
        <v>415</v>
      </c>
      <c r="C38" s="459"/>
      <c r="D38" s="459"/>
      <c r="E38" s="459"/>
      <c r="F38" s="459"/>
      <c r="G38" s="459"/>
      <c r="H38" s="459"/>
      <c r="I38" s="459"/>
      <c r="J38" s="459"/>
      <c r="K38" s="459"/>
      <c r="L38" s="459"/>
      <c r="M38" s="459"/>
      <c r="N38" s="459"/>
      <c r="O38" s="459"/>
      <c r="P38" s="459"/>
      <c r="Q38" s="571"/>
      <c r="R38" s="565">
        <v>1506526</v>
      </c>
      <c r="S38" s="344"/>
      <c r="T38" s="344"/>
      <c r="U38" s="344"/>
      <c r="V38" s="344"/>
      <c r="W38" s="344"/>
      <c r="X38" s="344"/>
      <c r="Y38" s="566"/>
      <c r="Z38" s="567">
        <v>9.1999999999999993</v>
      </c>
      <c r="AA38" s="567"/>
      <c r="AB38" s="567"/>
      <c r="AC38" s="567"/>
      <c r="AD38" s="568" t="s">
        <v>199</v>
      </c>
      <c r="AE38" s="568"/>
      <c r="AF38" s="568"/>
      <c r="AG38" s="568"/>
      <c r="AH38" s="568"/>
      <c r="AI38" s="568"/>
      <c r="AJ38" s="568"/>
      <c r="AK38" s="568"/>
      <c r="AL38" s="572" t="s">
        <v>199</v>
      </c>
      <c r="AM38" s="350"/>
      <c r="AN38" s="350"/>
      <c r="AO38" s="573"/>
      <c r="AQ38" s="616" t="s">
        <v>305</v>
      </c>
      <c r="AR38" s="347"/>
      <c r="AS38" s="347"/>
      <c r="AT38" s="347"/>
      <c r="AU38" s="347"/>
      <c r="AV38" s="347"/>
      <c r="AW38" s="347"/>
      <c r="AX38" s="347"/>
      <c r="AY38" s="617"/>
      <c r="AZ38" s="565">
        <v>172300</v>
      </c>
      <c r="BA38" s="344"/>
      <c r="BB38" s="344"/>
      <c r="BC38" s="344"/>
      <c r="BD38" s="596"/>
      <c r="BE38" s="596"/>
      <c r="BF38" s="607"/>
      <c r="BG38" s="570" t="s">
        <v>416</v>
      </c>
      <c r="BH38" s="459"/>
      <c r="BI38" s="459"/>
      <c r="BJ38" s="459"/>
      <c r="BK38" s="459"/>
      <c r="BL38" s="459"/>
      <c r="BM38" s="459"/>
      <c r="BN38" s="459"/>
      <c r="BO38" s="459"/>
      <c r="BP38" s="459"/>
      <c r="BQ38" s="459"/>
      <c r="BR38" s="459"/>
      <c r="BS38" s="459"/>
      <c r="BT38" s="459"/>
      <c r="BU38" s="571"/>
      <c r="BV38" s="565">
        <v>2259</v>
      </c>
      <c r="BW38" s="344"/>
      <c r="BX38" s="344"/>
      <c r="BY38" s="344"/>
      <c r="BZ38" s="344"/>
      <c r="CA38" s="344"/>
      <c r="CB38" s="576"/>
      <c r="CD38" s="570" t="s">
        <v>417</v>
      </c>
      <c r="CE38" s="459"/>
      <c r="CF38" s="459"/>
      <c r="CG38" s="459"/>
      <c r="CH38" s="459"/>
      <c r="CI38" s="459"/>
      <c r="CJ38" s="459"/>
      <c r="CK38" s="459"/>
      <c r="CL38" s="459"/>
      <c r="CM38" s="459"/>
      <c r="CN38" s="459"/>
      <c r="CO38" s="459"/>
      <c r="CP38" s="459"/>
      <c r="CQ38" s="571"/>
      <c r="CR38" s="565">
        <v>1780863</v>
      </c>
      <c r="CS38" s="344"/>
      <c r="CT38" s="344"/>
      <c r="CU38" s="344"/>
      <c r="CV38" s="344"/>
      <c r="CW38" s="344"/>
      <c r="CX38" s="344"/>
      <c r="CY38" s="566"/>
      <c r="CZ38" s="572">
        <v>11.1</v>
      </c>
      <c r="DA38" s="598"/>
      <c r="DB38" s="598"/>
      <c r="DC38" s="599"/>
      <c r="DD38" s="575">
        <v>1604810</v>
      </c>
      <c r="DE38" s="344"/>
      <c r="DF38" s="344"/>
      <c r="DG38" s="344"/>
      <c r="DH38" s="344"/>
      <c r="DI38" s="344"/>
      <c r="DJ38" s="344"/>
      <c r="DK38" s="566"/>
      <c r="DL38" s="575">
        <v>1261745</v>
      </c>
      <c r="DM38" s="344"/>
      <c r="DN38" s="344"/>
      <c r="DO38" s="344"/>
      <c r="DP38" s="344"/>
      <c r="DQ38" s="344"/>
      <c r="DR38" s="344"/>
      <c r="DS38" s="344"/>
      <c r="DT38" s="344"/>
      <c r="DU38" s="344"/>
      <c r="DV38" s="566"/>
      <c r="DW38" s="572">
        <v>13.2</v>
      </c>
      <c r="DX38" s="598"/>
      <c r="DY38" s="598"/>
      <c r="DZ38" s="598"/>
      <c r="EA38" s="598"/>
      <c r="EB38" s="598"/>
      <c r="EC38" s="600"/>
    </row>
    <row r="39" spans="2:133" ht="11.25" customHeight="1" x14ac:dyDescent="0.15">
      <c r="B39" s="570" t="s">
        <v>418</v>
      </c>
      <c r="C39" s="459"/>
      <c r="D39" s="459"/>
      <c r="E39" s="459"/>
      <c r="F39" s="459"/>
      <c r="G39" s="459"/>
      <c r="H39" s="459"/>
      <c r="I39" s="459"/>
      <c r="J39" s="459"/>
      <c r="K39" s="459"/>
      <c r="L39" s="459"/>
      <c r="M39" s="459"/>
      <c r="N39" s="459"/>
      <c r="O39" s="459"/>
      <c r="P39" s="459"/>
      <c r="Q39" s="571"/>
      <c r="R39" s="565" t="s">
        <v>199</v>
      </c>
      <c r="S39" s="344"/>
      <c r="T39" s="344"/>
      <c r="U39" s="344"/>
      <c r="V39" s="344"/>
      <c r="W39" s="344"/>
      <c r="X39" s="344"/>
      <c r="Y39" s="566"/>
      <c r="Z39" s="567" t="s">
        <v>199</v>
      </c>
      <c r="AA39" s="567"/>
      <c r="AB39" s="567"/>
      <c r="AC39" s="567"/>
      <c r="AD39" s="568" t="s">
        <v>199</v>
      </c>
      <c r="AE39" s="568"/>
      <c r="AF39" s="568"/>
      <c r="AG39" s="568"/>
      <c r="AH39" s="568"/>
      <c r="AI39" s="568"/>
      <c r="AJ39" s="568"/>
      <c r="AK39" s="568"/>
      <c r="AL39" s="572" t="s">
        <v>199</v>
      </c>
      <c r="AM39" s="350"/>
      <c r="AN39" s="350"/>
      <c r="AO39" s="573"/>
      <c r="AQ39" s="616" t="s">
        <v>419</v>
      </c>
      <c r="AR39" s="347"/>
      <c r="AS39" s="347"/>
      <c r="AT39" s="347"/>
      <c r="AU39" s="347"/>
      <c r="AV39" s="347"/>
      <c r="AW39" s="347"/>
      <c r="AX39" s="347"/>
      <c r="AY39" s="617"/>
      <c r="AZ39" s="565">
        <v>63729</v>
      </c>
      <c r="BA39" s="344"/>
      <c r="BB39" s="344"/>
      <c r="BC39" s="344"/>
      <c r="BD39" s="596"/>
      <c r="BE39" s="596"/>
      <c r="BF39" s="607"/>
      <c r="BG39" s="570" t="s">
        <v>336</v>
      </c>
      <c r="BH39" s="459"/>
      <c r="BI39" s="459"/>
      <c r="BJ39" s="459"/>
      <c r="BK39" s="459"/>
      <c r="BL39" s="459"/>
      <c r="BM39" s="459"/>
      <c r="BN39" s="459"/>
      <c r="BO39" s="459"/>
      <c r="BP39" s="459"/>
      <c r="BQ39" s="459"/>
      <c r="BR39" s="459"/>
      <c r="BS39" s="459"/>
      <c r="BT39" s="459"/>
      <c r="BU39" s="571"/>
      <c r="BV39" s="565">
        <v>3334</v>
      </c>
      <c r="BW39" s="344"/>
      <c r="BX39" s="344"/>
      <c r="BY39" s="344"/>
      <c r="BZ39" s="344"/>
      <c r="CA39" s="344"/>
      <c r="CB39" s="576"/>
      <c r="CD39" s="570" t="s">
        <v>426</v>
      </c>
      <c r="CE39" s="459"/>
      <c r="CF39" s="459"/>
      <c r="CG39" s="459"/>
      <c r="CH39" s="459"/>
      <c r="CI39" s="459"/>
      <c r="CJ39" s="459"/>
      <c r="CK39" s="459"/>
      <c r="CL39" s="459"/>
      <c r="CM39" s="459"/>
      <c r="CN39" s="459"/>
      <c r="CO39" s="459"/>
      <c r="CP39" s="459"/>
      <c r="CQ39" s="571"/>
      <c r="CR39" s="565">
        <v>548964</v>
      </c>
      <c r="CS39" s="596"/>
      <c r="CT39" s="596"/>
      <c r="CU39" s="596"/>
      <c r="CV39" s="596"/>
      <c r="CW39" s="596"/>
      <c r="CX39" s="596"/>
      <c r="CY39" s="597"/>
      <c r="CZ39" s="572">
        <v>3.4</v>
      </c>
      <c r="DA39" s="598"/>
      <c r="DB39" s="598"/>
      <c r="DC39" s="599"/>
      <c r="DD39" s="575">
        <v>157993</v>
      </c>
      <c r="DE39" s="596"/>
      <c r="DF39" s="596"/>
      <c r="DG39" s="596"/>
      <c r="DH39" s="596"/>
      <c r="DI39" s="596"/>
      <c r="DJ39" s="596"/>
      <c r="DK39" s="597"/>
      <c r="DL39" s="575" t="s">
        <v>199</v>
      </c>
      <c r="DM39" s="596"/>
      <c r="DN39" s="596"/>
      <c r="DO39" s="596"/>
      <c r="DP39" s="596"/>
      <c r="DQ39" s="596"/>
      <c r="DR39" s="596"/>
      <c r="DS39" s="596"/>
      <c r="DT39" s="596"/>
      <c r="DU39" s="596"/>
      <c r="DV39" s="597"/>
      <c r="DW39" s="572" t="s">
        <v>199</v>
      </c>
      <c r="DX39" s="598"/>
      <c r="DY39" s="598"/>
      <c r="DZ39" s="598"/>
      <c r="EA39" s="598"/>
      <c r="EB39" s="598"/>
      <c r="EC39" s="600"/>
    </row>
    <row r="40" spans="2:133" ht="11.25" customHeight="1" x14ac:dyDescent="0.15">
      <c r="B40" s="570" t="s">
        <v>427</v>
      </c>
      <c r="C40" s="459"/>
      <c r="D40" s="459"/>
      <c r="E40" s="459"/>
      <c r="F40" s="459"/>
      <c r="G40" s="459"/>
      <c r="H40" s="459"/>
      <c r="I40" s="459"/>
      <c r="J40" s="459"/>
      <c r="K40" s="459"/>
      <c r="L40" s="459"/>
      <c r="M40" s="459"/>
      <c r="N40" s="459"/>
      <c r="O40" s="459"/>
      <c r="P40" s="459"/>
      <c r="Q40" s="571"/>
      <c r="R40" s="565">
        <v>49626</v>
      </c>
      <c r="S40" s="344"/>
      <c r="T40" s="344"/>
      <c r="U40" s="344"/>
      <c r="V40" s="344"/>
      <c r="W40" s="344"/>
      <c r="X40" s="344"/>
      <c r="Y40" s="566"/>
      <c r="Z40" s="567">
        <v>0.3</v>
      </c>
      <c r="AA40" s="567"/>
      <c r="AB40" s="567"/>
      <c r="AC40" s="567"/>
      <c r="AD40" s="568" t="s">
        <v>199</v>
      </c>
      <c r="AE40" s="568"/>
      <c r="AF40" s="568"/>
      <c r="AG40" s="568"/>
      <c r="AH40" s="568"/>
      <c r="AI40" s="568"/>
      <c r="AJ40" s="568"/>
      <c r="AK40" s="568"/>
      <c r="AL40" s="572" t="s">
        <v>199</v>
      </c>
      <c r="AM40" s="350"/>
      <c r="AN40" s="350"/>
      <c r="AO40" s="573"/>
      <c r="AQ40" s="616" t="s">
        <v>429</v>
      </c>
      <c r="AR40" s="347"/>
      <c r="AS40" s="347"/>
      <c r="AT40" s="347"/>
      <c r="AU40" s="347"/>
      <c r="AV40" s="347"/>
      <c r="AW40" s="347"/>
      <c r="AX40" s="347"/>
      <c r="AY40" s="617"/>
      <c r="AZ40" s="565" t="s">
        <v>199</v>
      </c>
      <c r="BA40" s="344"/>
      <c r="BB40" s="344"/>
      <c r="BC40" s="344"/>
      <c r="BD40" s="596"/>
      <c r="BE40" s="596"/>
      <c r="BF40" s="607"/>
      <c r="BG40" s="647" t="s">
        <v>430</v>
      </c>
      <c r="BH40" s="506"/>
      <c r="BI40" s="506"/>
      <c r="BJ40" s="506"/>
      <c r="BK40" s="506"/>
      <c r="BL40" s="7"/>
      <c r="BM40" s="459" t="s">
        <v>431</v>
      </c>
      <c r="BN40" s="459"/>
      <c r="BO40" s="459"/>
      <c r="BP40" s="459"/>
      <c r="BQ40" s="459"/>
      <c r="BR40" s="459"/>
      <c r="BS40" s="459"/>
      <c r="BT40" s="459"/>
      <c r="BU40" s="571"/>
      <c r="BV40" s="565">
        <v>105</v>
      </c>
      <c r="BW40" s="344"/>
      <c r="BX40" s="344"/>
      <c r="BY40" s="344"/>
      <c r="BZ40" s="344"/>
      <c r="CA40" s="344"/>
      <c r="CB40" s="576"/>
      <c r="CD40" s="570" t="s">
        <v>369</v>
      </c>
      <c r="CE40" s="459"/>
      <c r="CF40" s="459"/>
      <c r="CG40" s="459"/>
      <c r="CH40" s="459"/>
      <c r="CI40" s="459"/>
      <c r="CJ40" s="459"/>
      <c r="CK40" s="459"/>
      <c r="CL40" s="459"/>
      <c r="CM40" s="459"/>
      <c r="CN40" s="459"/>
      <c r="CO40" s="459"/>
      <c r="CP40" s="459"/>
      <c r="CQ40" s="571"/>
      <c r="CR40" s="565">
        <v>13740</v>
      </c>
      <c r="CS40" s="344"/>
      <c r="CT40" s="344"/>
      <c r="CU40" s="344"/>
      <c r="CV40" s="344"/>
      <c r="CW40" s="344"/>
      <c r="CX40" s="344"/>
      <c r="CY40" s="566"/>
      <c r="CZ40" s="572">
        <v>0.1</v>
      </c>
      <c r="DA40" s="598"/>
      <c r="DB40" s="598"/>
      <c r="DC40" s="599"/>
      <c r="DD40" s="575">
        <v>4800</v>
      </c>
      <c r="DE40" s="344"/>
      <c r="DF40" s="344"/>
      <c r="DG40" s="344"/>
      <c r="DH40" s="344"/>
      <c r="DI40" s="344"/>
      <c r="DJ40" s="344"/>
      <c r="DK40" s="566"/>
      <c r="DL40" s="575" t="s">
        <v>199</v>
      </c>
      <c r="DM40" s="344"/>
      <c r="DN40" s="344"/>
      <c r="DO40" s="344"/>
      <c r="DP40" s="344"/>
      <c r="DQ40" s="344"/>
      <c r="DR40" s="344"/>
      <c r="DS40" s="344"/>
      <c r="DT40" s="344"/>
      <c r="DU40" s="344"/>
      <c r="DV40" s="566"/>
      <c r="DW40" s="572" t="s">
        <v>199</v>
      </c>
      <c r="DX40" s="598"/>
      <c r="DY40" s="598"/>
      <c r="DZ40" s="598"/>
      <c r="EA40" s="598"/>
      <c r="EB40" s="598"/>
      <c r="EC40" s="600"/>
    </row>
    <row r="41" spans="2:133" ht="11.25" customHeight="1" x14ac:dyDescent="0.15">
      <c r="B41" s="583" t="s">
        <v>428</v>
      </c>
      <c r="C41" s="584"/>
      <c r="D41" s="584"/>
      <c r="E41" s="584"/>
      <c r="F41" s="584"/>
      <c r="G41" s="584"/>
      <c r="H41" s="584"/>
      <c r="I41" s="584"/>
      <c r="J41" s="584"/>
      <c r="K41" s="584"/>
      <c r="L41" s="584"/>
      <c r="M41" s="584"/>
      <c r="N41" s="584"/>
      <c r="O41" s="584"/>
      <c r="P41" s="584"/>
      <c r="Q41" s="585"/>
      <c r="R41" s="618">
        <v>16406892</v>
      </c>
      <c r="S41" s="619"/>
      <c r="T41" s="619"/>
      <c r="U41" s="619"/>
      <c r="V41" s="619"/>
      <c r="W41" s="619"/>
      <c r="X41" s="619"/>
      <c r="Y41" s="620"/>
      <c r="Z41" s="621">
        <v>100</v>
      </c>
      <c r="AA41" s="621"/>
      <c r="AB41" s="621"/>
      <c r="AC41" s="621"/>
      <c r="AD41" s="622">
        <v>9494035</v>
      </c>
      <c r="AE41" s="622"/>
      <c r="AF41" s="622"/>
      <c r="AG41" s="622"/>
      <c r="AH41" s="622"/>
      <c r="AI41" s="622"/>
      <c r="AJ41" s="622"/>
      <c r="AK41" s="622"/>
      <c r="AL41" s="623">
        <v>100</v>
      </c>
      <c r="AM41" s="610"/>
      <c r="AN41" s="610"/>
      <c r="AO41" s="624"/>
      <c r="AQ41" s="616" t="s">
        <v>432</v>
      </c>
      <c r="AR41" s="347"/>
      <c r="AS41" s="347"/>
      <c r="AT41" s="347"/>
      <c r="AU41" s="347"/>
      <c r="AV41" s="347"/>
      <c r="AW41" s="347"/>
      <c r="AX41" s="347"/>
      <c r="AY41" s="617"/>
      <c r="AZ41" s="565">
        <v>212987</v>
      </c>
      <c r="BA41" s="344"/>
      <c r="BB41" s="344"/>
      <c r="BC41" s="344"/>
      <c r="BD41" s="596"/>
      <c r="BE41" s="596"/>
      <c r="BF41" s="607"/>
      <c r="BG41" s="647"/>
      <c r="BH41" s="506"/>
      <c r="BI41" s="506"/>
      <c r="BJ41" s="506"/>
      <c r="BK41" s="506"/>
      <c r="BL41" s="7"/>
      <c r="BM41" s="459" t="s">
        <v>341</v>
      </c>
      <c r="BN41" s="459"/>
      <c r="BO41" s="459"/>
      <c r="BP41" s="459"/>
      <c r="BQ41" s="459"/>
      <c r="BR41" s="459"/>
      <c r="BS41" s="459"/>
      <c r="BT41" s="459"/>
      <c r="BU41" s="571"/>
      <c r="BV41" s="565" t="s">
        <v>199</v>
      </c>
      <c r="BW41" s="344"/>
      <c r="BX41" s="344"/>
      <c r="BY41" s="344"/>
      <c r="BZ41" s="344"/>
      <c r="CA41" s="344"/>
      <c r="CB41" s="576"/>
      <c r="CD41" s="570" t="s">
        <v>282</v>
      </c>
      <c r="CE41" s="459"/>
      <c r="CF41" s="459"/>
      <c r="CG41" s="459"/>
      <c r="CH41" s="459"/>
      <c r="CI41" s="459"/>
      <c r="CJ41" s="459"/>
      <c r="CK41" s="459"/>
      <c r="CL41" s="459"/>
      <c r="CM41" s="459"/>
      <c r="CN41" s="459"/>
      <c r="CO41" s="459"/>
      <c r="CP41" s="459"/>
      <c r="CQ41" s="571"/>
      <c r="CR41" s="565" t="s">
        <v>199</v>
      </c>
      <c r="CS41" s="596"/>
      <c r="CT41" s="596"/>
      <c r="CU41" s="596"/>
      <c r="CV41" s="596"/>
      <c r="CW41" s="596"/>
      <c r="CX41" s="596"/>
      <c r="CY41" s="597"/>
      <c r="CZ41" s="572" t="s">
        <v>199</v>
      </c>
      <c r="DA41" s="598"/>
      <c r="DB41" s="598"/>
      <c r="DC41" s="599"/>
      <c r="DD41" s="575" t="s">
        <v>199</v>
      </c>
      <c r="DE41" s="596"/>
      <c r="DF41" s="596"/>
      <c r="DG41" s="596"/>
      <c r="DH41" s="596"/>
      <c r="DI41" s="596"/>
      <c r="DJ41" s="596"/>
      <c r="DK41" s="597"/>
      <c r="DL41" s="625"/>
      <c r="DM41" s="626"/>
      <c r="DN41" s="626"/>
      <c r="DO41" s="626"/>
      <c r="DP41" s="626"/>
      <c r="DQ41" s="626"/>
      <c r="DR41" s="626"/>
      <c r="DS41" s="626"/>
      <c r="DT41" s="626"/>
      <c r="DU41" s="626"/>
      <c r="DV41" s="627"/>
      <c r="DW41" s="628"/>
      <c r="DX41" s="629"/>
      <c r="DY41" s="629"/>
      <c r="DZ41" s="629"/>
      <c r="EA41" s="629"/>
      <c r="EB41" s="629"/>
      <c r="EC41" s="630"/>
    </row>
    <row r="42" spans="2:133" ht="11.25" customHeight="1" x14ac:dyDescent="0.15">
      <c r="AQ42" s="631" t="s">
        <v>433</v>
      </c>
      <c r="AR42" s="632"/>
      <c r="AS42" s="632"/>
      <c r="AT42" s="632"/>
      <c r="AU42" s="632"/>
      <c r="AV42" s="632"/>
      <c r="AW42" s="632"/>
      <c r="AX42" s="632"/>
      <c r="AY42" s="633"/>
      <c r="AZ42" s="618">
        <v>876470</v>
      </c>
      <c r="BA42" s="619"/>
      <c r="BB42" s="619"/>
      <c r="BC42" s="619"/>
      <c r="BD42" s="609"/>
      <c r="BE42" s="609"/>
      <c r="BF42" s="611"/>
      <c r="BG42" s="522"/>
      <c r="BH42" s="523"/>
      <c r="BI42" s="523"/>
      <c r="BJ42" s="523"/>
      <c r="BK42" s="523"/>
      <c r="BL42" s="20"/>
      <c r="BM42" s="584" t="s">
        <v>434</v>
      </c>
      <c r="BN42" s="584"/>
      <c r="BO42" s="584"/>
      <c r="BP42" s="584"/>
      <c r="BQ42" s="584"/>
      <c r="BR42" s="584"/>
      <c r="BS42" s="584"/>
      <c r="BT42" s="584"/>
      <c r="BU42" s="585"/>
      <c r="BV42" s="618">
        <v>429</v>
      </c>
      <c r="BW42" s="619"/>
      <c r="BX42" s="619"/>
      <c r="BY42" s="619"/>
      <c r="BZ42" s="619"/>
      <c r="CA42" s="619"/>
      <c r="CB42" s="634"/>
      <c r="CD42" s="570" t="s">
        <v>274</v>
      </c>
      <c r="CE42" s="459"/>
      <c r="CF42" s="459"/>
      <c r="CG42" s="459"/>
      <c r="CH42" s="459"/>
      <c r="CI42" s="459"/>
      <c r="CJ42" s="459"/>
      <c r="CK42" s="459"/>
      <c r="CL42" s="459"/>
      <c r="CM42" s="459"/>
      <c r="CN42" s="459"/>
      <c r="CO42" s="459"/>
      <c r="CP42" s="459"/>
      <c r="CQ42" s="571"/>
      <c r="CR42" s="565">
        <v>1954930</v>
      </c>
      <c r="CS42" s="596"/>
      <c r="CT42" s="596"/>
      <c r="CU42" s="596"/>
      <c r="CV42" s="596"/>
      <c r="CW42" s="596"/>
      <c r="CX42" s="596"/>
      <c r="CY42" s="597"/>
      <c r="CZ42" s="572">
        <v>12.2</v>
      </c>
      <c r="DA42" s="598"/>
      <c r="DB42" s="598"/>
      <c r="DC42" s="599"/>
      <c r="DD42" s="575">
        <v>210301</v>
      </c>
      <c r="DE42" s="596"/>
      <c r="DF42" s="596"/>
      <c r="DG42" s="596"/>
      <c r="DH42" s="596"/>
      <c r="DI42" s="596"/>
      <c r="DJ42" s="596"/>
      <c r="DK42" s="597"/>
      <c r="DL42" s="625"/>
      <c r="DM42" s="626"/>
      <c r="DN42" s="626"/>
      <c r="DO42" s="626"/>
      <c r="DP42" s="626"/>
      <c r="DQ42" s="626"/>
      <c r="DR42" s="626"/>
      <c r="DS42" s="626"/>
      <c r="DT42" s="626"/>
      <c r="DU42" s="626"/>
      <c r="DV42" s="627"/>
      <c r="DW42" s="628"/>
      <c r="DX42" s="629"/>
      <c r="DY42" s="629"/>
      <c r="DZ42" s="629"/>
      <c r="EA42" s="629"/>
      <c r="EB42" s="629"/>
      <c r="EC42" s="630"/>
    </row>
    <row r="43" spans="2:133" ht="11.25" customHeight="1" x14ac:dyDescent="0.15">
      <c r="B43" s="1" t="s">
        <v>51</v>
      </c>
      <c r="CD43" s="570" t="s">
        <v>84</v>
      </c>
      <c r="CE43" s="459"/>
      <c r="CF43" s="459"/>
      <c r="CG43" s="459"/>
      <c r="CH43" s="459"/>
      <c r="CI43" s="459"/>
      <c r="CJ43" s="459"/>
      <c r="CK43" s="459"/>
      <c r="CL43" s="459"/>
      <c r="CM43" s="459"/>
      <c r="CN43" s="459"/>
      <c r="CO43" s="459"/>
      <c r="CP43" s="459"/>
      <c r="CQ43" s="571"/>
      <c r="CR43" s="565" t="s">
        <v>199</v>
      </c>
      <c r="CS43" s="596"/>
      <c r="CT43" s="596"/>
      <c r="CU43" s="596"/>
      <c r="CV43" s="596"/>
      <c r="CW43" s="596"/>
      <c r="CX43" s="596"/>
      <c r="CY43" s="597"/>
      <c r="CZ43" s="572" t="s">
        <v>199</v>
      </c>
      <c r="DA43" s="598"/>
      <c r="DB43" s="598"/>
      <c r="DC43" s="599"/>
      <c r="DD43" s="575" t="s">
        <v>199</v>
      </c>
      <c r="DE43" s="596"/>
      <c r="DF43" s="596"/>
      <c r="DG43" s="596"/>
      <c r="DH43" s="596"/>
      <c r="DI43" s="596"/>
      <c r="DJ43" s="596"/>
      <c r="DK43" s="597"/>
      <c r="DL43" s="625"/>
      <c r="DM43" s="626"/>
      <c r="DN43" s="626"/>
      <c r="DO43" s="626"/>
      <c r="DP43" s="626"/>
      <c r="DQ43" s="626"/>
      <c r="DR43" s="626"/>
      <c r="DS43" s="626"/>
      <c r="DT43" s="626"/>
      <c r="DU43" s="626"/>
      <c r="DV43" s="627"/>
      <c r="DW43" s="628"/>
      <c r="DX43" s="629"/>
      <c r="DY43" s="629"/>
      <c r="DZ43" s="629"/>
      <c r="EA43" s="629"/>
      <c r="EB43" s="629"/>
      <c r="EC43" s="630"/>
    </row>
    <row r="44" spans="2:133" ht="11.25" customHeight="1" x14ac:dyDescent="0.15">
      <c r="B44" s="635" t="s">
        <v>410</v>
      </c>
      <c r="C44" s="635"/>
      <c r="D44" s="635"/>
      <c r="E44" s="635"/>
      <c r="F44" s="635"/>
      <c r="G44" s="635"/>
      <c r="H44" s="635"/>
      <c r="I44" s="635"/>
      <c r="J44" s="635"/>
      <c r="K44" s="635"/>
      <c r="L44" s="635"/>
      <c r="M44" s="635"/>
      <c r="N44" s="635"/>
      <c r="O44" s="635"/>
      <c r="P44" s="635"/>
      <c r="Q44" s="635"/>
      <c r="R44" s="635"/>
      <c r="S44" s="635"/>
      <c r="T44" s="635"/>
      <c r="U44" s="635"/>
      <c r="V44" s="635"/>
      <c r="W44" s="635"/>
      <c r="X44" s="635"/>
      <c r="Y44" s="635"/>
      <c r="Z44" s="635"/>
      <c r="AA44" s="635"/>
      <c r="AB44" s="635"/>
      <c r="AC44" s="635"/>
      <c r="AD44" s="635"/>
      <c r="AE44" s="635"/>
      <c r="AF44" s="635"/>
      <c r="AG44" s="635"/>
      <c r="AH44" s="635"/>
      <c r="AI44" s="635"/>
      <c r="AJ44" s="635"/>
      <c r="AK44" s="635"/>
      <c r="AL44" s="635"/>
      <c r="AM44" s="635"/>
      <c r="AN44" s="635"/>
      <c r="AO44" s="635"/>
      <c r="AP44" s="635"/>
      <c r="AQ44" s="635"/>
      <c r="AR44" s="635"/>
      <c r="AS44" s="635"/>
      <c r="AT44" s="635"/>
      <c r="AU44" s="635"/>
      <c r="AV44" s="635"/>
      <c r="AW44" s="635"/>
      <c r="AX44" s="635"/>
      <c r="AY44" s="635"/>
      <c r="AZ44" s="635"/>
      <c r="BA44" s="635"/>
      <c r="BB44" s="635"/>
      <c r="BC44" s="635"/>
      <c r="BD44" s="635"/>
      <c r="BE44" s="635"/>
      <c r="BF44" s="635"/>
      <c r="BG44" s="635"/>
      <c r="BH44" s="635"/>
      <c r="BI44" s="635"/>
      <c r="BJ44" s="635"/>
      <c r="BK44" s="635"/>
      <c r="BL44" s="635"/>
      <c r="BM44" s="635"/>
      <c r="BN44" s="635"/>
      <c r="BO44" s="635"/>
      <c r="BP44" s="635"/>
      <c r="BQ44" s="635"/>
      <c r="BR44" s="635"/>
      <c r="BS44" s="635"/>
      <c r="BT44" s="635"/>
      <c r="BU44" s="635"/>
      <c r="BV44" s="635"/>
      <c r="BW44" s="635"/>
      <c r="BX44" s="635"/>
      <c r="BY44" s="635"/>
      <c r="BZ44" s="635"/>
      <c r="CA44" s="635"/>
      <c r="CB44" s="635"/>
      <c r="CC44" s="636"/>
      <c r="CD44" s="545" t="s">
        <v>176</v>
      </c>
      <c r="CE44" s="538"/>
      <c r="CF44" s="570" t="s">
        <v>435</v>
      </c>
      <c r="CG44" s="459"/>
      <c r="CH44" s="459"/>
      <c r="CI44" s="459"/>
      <c r="CJ44" s="459"/>
      <c r="CK44" s="459"/>
      <c r="CL44" s="459"/>
      <c r="CM44" s="459"/>
      <c r="CN44" s="459"/>
      <c r="CO44" s="459"/>
      <c r="CP44" s="459"/>
      <c r="CQ44" s="571"/>
      <c r="CR44" s="565">
        <v>1550737</v>
      </c>
      <c r="CS44" s="344"/>
      <c r="CT44" s="344"/>
      <c r="CU44" s="344"/>
      <c r="CV44" s="344"/>
      <c r="CW44" s="344"/>
      <c r="CX44" s="344"/>
      <c r="CY44" s="566"/>
      <c r="CZ44" s="572">
        <v>9.6</v>
      </c>
      <c r="DA44" s="350"/>
      <c r="DB44" s="350"/>
      <c r="DC44" s="577"/>
      <c r="DD44" s="575">
        <v>194788</v>
      </c>
      <c r="DE44" s="344"/>
      <c r="DF44" s="344"/>
      <c r="DG44" s="344"/>
      <c r="DH44" s="344"/>
      <c r="DI44" s="344"/>
      <c r="DJ44" s="344"/>
      <c r="DK44" s="566"/>
      <c r="DL44" s="625"/>
      <c r="DM44" s="626"/>
      <c r="DN44" s="626"/>
      <c r="DO44" s="626"/>
      <c r="DP44" s="626"/>
      <c r="DQ44" s="626"/>
      <c r="DR44" s="626"/>
      <c r="DS44" s="626"/>
      <c r="DT44" s="626"/>
      <c r="DU44" s="626"/>
      <c r="DV44" s="627"/>
      <c r="DW44" s="628"/>
      <c r="DX44" s="629"/>
      <c r="DY44" s="629"/>
      <c r="DZ44" s="629"/>
      <c r="EA44" s="629"/>
      <c r="EB44" s="629"/>
      <c r="EC44" s="630"/>
    </row>
    <row r="45" spans="2:133" ht="11.25" customHeight="1" x14ac:dyDescent="0.15">
      <c r="B45" s="635" t="s">
        <v>262</v>
      </c>
      <c r="C45" s="635"/>
      <c r="D45" s="635"/>
      <c r="E45" s="635"/>
      <c r="F45" s="635"/>
      <c r="G45" s="635"/>
      <c r="H45" s="635"/>
      <c r="I45" s="635"/>
      <c r="J45" s="635"/>
      <c r="K45" s="635"/>
      <c r="L45" s="635"/>
      <c r="M45" s="635"/>
      <c r="N45" s="635"/>
      <c r="O45" s="635"/>
      <c r="P45" s="635"/>
      <c r="Q45" s="635"/>
      <c r="R45" s="635"/>
      <c r="S45" s="635"/>
      <c r="T45" s="635"/>
      <c r="U45" s="635"/>
      <c r="V45" s="635"/>
      <c r="W45" s="635"/>
      <c r="X45" s="635"/>
      <c r="Y45" s="635"/>
      <c r="Z45" s="635"/>
      <c r="AA45" s="635"/>
      <c r="AB45" s="635"/>
      <c r="AC45" s="635"/>
      <c r="AD45" s="635"/>
      <c r="AE45" s="635"/>
      <c r="AF45" s="635"/>
      <c r="AG45" s="635"/>
      <c r="AH45" s="635"/>
      <c r="AI45" s="635"/>
      <c r="AJ45" s="635"/>
      <c r="AK45" s="635"/>
      <c r="AL45" s="635"/>
      <c r="AM45" s="635"/>
      <c r="AN45" s="635"/>
      <c r="AO45" s="635"/>
      <c r="AP45" s="635"/>
      <c r="AQ45" s="635"/>
      <c r="AR45" s="635"/>
      <c r="AS45" s="635"/>
      <c r="AT45" s="635"/>
      <c r="AU45" s="635"/>
      <c r="AV45" s="635"/>
      <c r="AW45" s="635"/>
      <c r="AX45" s="635"/>
      <c r="AY45" s="635"/>
      <c r="AZ45" s="635"/>
      <c r="BA45" s="635"/>
      <c r="BB45" s="635"/>
      <c r="BC45" s="635"/>
      <c r="BD45" s="635"/>
      <c r="BE45" s="635"/>
      <c r="BF45" s="635"/>
      <c r="BG45" s="635"/>
      <c r="BH45" s="635"/>
      <c r="BI45" s="635"/>
      <c r="BJ45" s="635"/>
      <c r="BK45" s="635"/>
      <c r="BL45" s="635"/>
      <c r="BM45" s="635"/>
      <c r="BN45" s="635"/>
      <c r="BO45" s="635"/>
      <c r="BP45" s="635"/>
      <c r="BQ45" s="635"/>
      <c r="BR45" s="635"/>
      <c r="BS45" s="635"/>
      <c r="BT45" s="635"/>
      <c r="BU45" s="635"/>
      <c r="BV45" s="635"/>
      <c r="BW45" s="635"/>
      <c r="BX45" s="635"/>
      <c r="BY45" s="635"/>
      <c r="BZ45" s="635"/>
      <c r="CA45" s="635"/>
      <c r="CB45" s="635"/>
      <c r="CC45" s="636"/>
      <c r="CD45" s="546"/>
      <c r="CE45" s="541"/>
      <c r="CF45" s="570" t="s">
        <v>436</v>
      </c>
      <c r="CG45" s="459"/>
      <c r="CH45" s="459"/>
      <c r="CI45" s="459"/>
      <c r="CJ45" s="459"/>
      <c r="CK45" s="459"/>
      <c r="CL45" s="459"/>
      <c r="CM45" s="459"/>
      <c r="CN45" s="459"/>
      <c r="CO45" s="459"/>
      <c r="CP45" s="459"/>
      <c r="CQ45" s="571"/>
      <c r="CR45" s="565">
        <v>364062</v>
      </c>
      <c r="CS45" s="596"/>
      <c r="CT45" s="596"/>
      <c r="CU45" s="596"/>
      <c r="CV45" s="596"/>
      <c r="CW45" s="596"/>
      <c r="CX45" s="596"/>
      <c r="CY45" s="597"/>
      <c r="CZ45" s="572">
        <v>2.2999999999999998</v>
      </c>
      <c r="DA45" s="598"/>
      <c r="DB45" s="598"/>
      <c r="DC45" s="599"/>
      <c r="DD45" s="575">
        <v>36971</v>
      </c>
      <c r="DE45" s="596"/>
      <c r="DF45" s="596"/>
      <c r="DG45" s="596"/>
      <c r="DH45" s="596"/>
      <c r="DI45" s="596"/>
      <c r="DJ45" s="596"/>
      <c r="DK45" s="597"/>
      <c r="DL45" s="625"/>
      <c r="DM45" s="626"/>
      <c r="DN45" s="626"/>
      <c r="DO45" s="626"/>
      <c r="DP45" s="626"/>
      <c r="DQ45" s="626"/>
      <c r="DR45" s="626"/>
      <c r="DS45" s="626"/>
      <c r="DT45" s="626"/>
      <c r="DU45" s="626"/>
      <c r="DV45" s="627"/>
      <c r="DW45" s="628"/>
      <c r="DX45" s="629"/>
      <c r="DY45" s="629"/>
      <c r="DZ45" s="629"/>
      <c r="EA45" s="629"/>
      <c r="EB45" s="629"/>
      <c r="EC45" s="630"/>
    </row>
    <row r="46" spans="2:133" ht="11.25" customHeight="1" x14ac:dyDescent="0.15">
      <c r="B46" s="41"/>
      <c r="CD46" s="546"/>
      <c r="CE46" s="541"/>
      <c r="CF46" s="570" t="s">
        <v>437</v>
      </c>
      <c r="CG46" s="459"/>
      <c r="CH46" s="459"/>
      <c r="CI46" s="459"/>
      <c r="CJ46" s="459"/>
      <c r="CK46" s="459"/>
      <c r="CL46" s="459"/>
      <c r="CM46" s="459"/>
      <c r="CN46" s="459"/>
      <c r="CO46" s="459"/>
      <c r="CP46" s="459"/>
      <c r="CQ46" s="571"/>
      <c r="CR46" s="565">
        <v>1117426</v>
      </c>
      <c r="CS46" s="344"/>
      <c r="CT46" s="344"/>
      <c r="CU46" s="344"/>
      <c r="CV46" s="344"/>
      <c r="CW46" s="344"/>
      <c r="CX46" s="344"/>
      <c r="CY46" s="566"/>
      <c r="CZ46" s="572">
        <v>7</v>
      </c>
      <c r="DA46" s="350"/>
      <c r="DB46" s="350"/>
      <c r="DC46" s="577"/>
      <c r="DD46" s="575">
        <v>153380</v>
      </c>
      <c r="DE46" s="344"/>
      <c r="DF46" s="344"/>
      <c r="DG46" s="344"/>
      <c r="DH46" s="344"/>
      <c r="DI46" s="344"/>
      <c r="DJ46" s="344"/>
      <c r="DK46" s="566"/>
      <c r="DL46" s="625"/>
      <c r="DM46" s="626"/>
      <c r="DN46" s="626"/>
      <c r="DO46" s="626"/>
      <c r="DP46" s="626"/>
      <c r="DQ46" s="626"/>
      <c r="DR46" s="626"/>
      <c r="DS46" s="626"/>
      <c r="DT46" s="626"/>
      <c r="DU46" s="626"/>
      <c r="DV46" s="627"/>
      <c r="DW46" s="628"/>
      <c r="DX46" s="629"/>
      <c r="DY46" s="629"/>
      <c r="DZ46" s="629"/>
      <c r="EA46" s="629"/>
      <c r="EB46" s="629"/>
      <c r="EC46" s="630"/>
    </row>
    <row r="47" spans="2:133" ht="11.25" customHeight="1" x14ac:dyDescent="0.15">
      <c r="B47" s="41"/>
      <c r="CD47" s="546"/>
      <c r="CE47" s="541"/>
      <c r="CF47" s="570" t="s">
        <v>439</v>
      </c>
      <c r="CG47" s="459"/>
      <c r="CH47" s="459"/>
      <c r="CI47" s="459"/>
      <c r="CJ47" s="459"/>
      <c r="CK47" s="459"/>
      <c r="CL47" s="459"/>
      <c r="CM47" s="459"/>
      <c r="CN47" s="459"/>
      <c r="CO47" s="459"/>
      <c r="CP47" s="459"/>
      <c r="CQ47" s="571"/>
      <c r="CR47" s="565">
        <v>404193</v>
      </c>
      <c r="CS47" s="596"/>
      <c r="CT47" s="596"/>
      <c r="CU47" s="596"/>
      <c r="CV47" s="596"/>
      <c r="CW47" s="596"/>
      <c r="CX47" s="596"/>
      <c r="CY47" s="597"/>
      <c r="CZ47" s="572">
        <v>2.5</v>
      </c>
      <c r="DA47" s="598"/>
      <c r="DB47" s="598"/>
      <c r="DC47" s="599"/>
      <c r="DD47" s="575">
        <v>15513</v>
      </c>
      <c r="DE47" s="596"/>
      <c r="DF47" s="596"/>
      <c r="DG47" s="596"/>
      <c r="DH47" s="596"/>
      <c r="DI47" s="596"/>
      <c r="DJ47" s="596"/>
      <c r="DK47" s="597"/>
      <c r="DL47" s="625"/>
      <c r="DM47" s="626"/>
      <c r="DN47" s="626"/>
      <c r="DO47" s="626"/>
      <c r="DP47" s="626"/>
      <c r="DQ47" s="626"/>
      <c r="DR47" s="626"/>
      <c r="DS47" s="626"/>
      <c r="DT47" s="626"/>
      <c r="DU47" s="626"/>
      <c r="DV47" s="627"/>
      <c r="DW47" s="628"/>
      <c r="DX47" s="629"/>
      <c r="DY47" s="629"/>
      <c r="DZ47" s="629"/>
      <c r="EA47" s="629"/>
      <c r="EB47" s="629"/>
      <c r="EC47" s="630"/>
    </row>
    <row r="48" spans="2:133" x14ac:dyDescent="0.15">
      <c r="B48" s="41"/>
      <c r="CD48" s="547"/>
      <c r="CE48" s="549"/>
      <c r="CF48" s="570" t="s">
        <v>440</v>
      </c>
      <c r="CG48" s="459"/>
      <c r="CH48" s="459"/>
      <c r="CI48" s="459"/>
      <c r="CJ48" s="459"/>
      <c r="CK48" s="459"/>
      <c r="CL48" s="459"/>
      <c r="CM48" s="459"/>
      <c r="CN48" s="459"/>
      <c r="CO48" s="459"/>
      <c r="CP48" s="459"/>
      <c r="CQ48" s="571"/>
      <c r="CR48" s="565" t="s">
        <v>199</v>
      </c>
      <c r="CS48" s="344"/>
      <c r="CT48" s="344"/>
      <c r="CU48" s="344"/>
      <c r="CV48" s="344"/>
      <c r="CW48" s="344"/>
      <c r="CX48" s="344"/>
      <c r="CY48" s="566"/>
      <c r="CZ48" s="572" t="s">
        <v>199</v>
      </c>
      <c r="DA48" s="350"/>
      <c r="DB48" s="350"/>
      <c r="DC48" s="577"/>
      <c r="DD48" s="575" t="s">
        <v>199</v>
      </c>
      <c r="DE48" s="344"/>
      <c r="DF48" s="344"/>
      <c r="DG48" s="344"/>
      <c r="DH48" s="344"/>
      <c r="DI48" s="344"/>
      <c r="DJ48" s="344"/>
      <c r="DK48" s="566"/>
      <c r="DL48" s="625"/>
      <c r="DM48" s="626"/>
      <c r="DN48" s="626"/>
      <c r="DO48" s="626"/>
      <c r="DP48" s="626"/>
      <c r="DQ48" s="626"/>
      <c r="DR48" s="626"/>
      <c r="DS48" s="626"/>
      <c r="DT48" s="626"/>
      <c r="DU48" s="626"/>
      <c r="DV48" s="627"/>
      <c r="DW48" s="628"/>
      <c r="DX48" s="629"/>
      <c r="DY48" s="629"/>
      <c r="DZ48" s="629"/>
      <c r="EA48" s="629"/>
      <c r="EB48" s="629"/>
      <c r="EC48" s="630"/>
    </row>
    <row r="49" spans="2:133" ht="11.25" customHeight="1" x14ac:dyDescent="0.15">
      <c r="B49" s="41"/>
      <c r="CD49" s="583" t="s">
        <v>192</v>
      </c>
      <c r="CE49" s="584"/>
      <c r="CF49" s="584"/>
      <c r="CG49" s="584"/>
      <c r="CH49" s="584"/>
      <c r="CI49" s="584"/>
      <c r="CJ49" s="584"/>
      <c r="CK49" s="584"/>
      <c r="CL49" s="584"/>
      <c r="CM49" s="584"/>
      <c r="CN49" s="584"/>
      <c r="CO49" s="584"/>
      <c r="CP49" s="584"/>
      <c r="CQ49" s="585"/>
      <c r="CR49" s="618">
        <v>16073488</v>
      </c>
      <c r="CS49" s="609"/>
      <c r="CT49" s="609"/>
      <c r="CU49" s="609"/>
      <c r="CV49" s="609"/>
      <c r="CW49" s="609"/>
      <c r="CX49" s="609"/>
      <c r="CY49" s="637"/>
      <c r="CZ49" s="623">
        <v>100</v>
      </c>
      <c r="DA49" s="638"/>
      <c r="DB49" s="638"/>
      <c r="DC49" s="639"/>
      <c r="DD49" s="640">
        <v>10737693</v>
      </c>
      <c r="DE49" s="609"/>
      <c r="DF49" s="609"/>
      <c r="DG49" s="609"/>
      <c r="DH49" s="609"/>
      <c r="DI49" s="609"/>
      <c r="DJ49" s="609"/>
      <c r="DK49" s="637"/>
      <c r="DL49" s="641"/>
      <c r="DM49" s="642"/>
      <c r="DN49" s="642"/>
      <c r="DO49" s="642"/>
      <c r="DP49" s="642"/>
      <c r="DQ49" s="642"/>
      <c r="DR49" s="642"/>
      <c r="DS49" s="642"/>
      <c r="DT49" s="642"/>
      <c r="DU49" s="642"/>
      <c r="DV49" s="643"/>
      <c r="DW49" s="644"/>
      <c r="DX49" s="645"/>
      <c r="DY49" s="645"/>
      <c r="DZ49" s="645"/>
      <c r="EA49" s="645"/>
      <c r="EB49" s="645"/>
      <c r="EC49" s="646"/>
    </row>
  </sheetData>
  <sheetProtection algorithmName="SHA-512" hashValue="xg2wv+T3NezgAG0D5mxXANG5CacdxA3PEvTXl3MEosm6ld7HZwGFNb9NkVnqOCoTMA7M+4eBlTCE6jegJlb+sw==" saltValue="glhkOwyeQdWnOOqjFrnquw==" spinCount="100000" sheet="1" objects="1" scenarios="1"/>
  <mergeCells count="603">
    <mergeCell ref="CD49:CQ49"/>
    <mergeCell ref="CR49:CY49"/>
    <mergeCell ref="CZ49:DC49"/>
    <mergeCell ref="DD49:DK49"/>
    <mergeCell ref="DL49:DV49"/>
    <mergeCell ref="DW49:EC49"/>
    <mergeCell ref="CD29:CE32"/>
    <mergeCell ref="AP31:AS33"/>
    <mergeCell ref="AT31:AT33"/>
    <mergeCell ref="BG40:BK42"/>
    <mergeCell ref="CD44:CE48"/>
    <mergeCell ref="CF47:CQ47"/>
    <mergeCell ref="CR47:CY47"/>
    <mergeCell ref="CZ47:DC47"/>
    <mergeCell ref="DD47:DK47"/>
    <mergeCell ref="DL47:DV47"/>
    <mergeCell ref="DW47:EC47"/>
    <mergeCell ref="CF48:CQ48"/>
    <mergeCell ref="CR48:CY48"/>
    <mergeCell ref="CZ48:DC48"/>
    <mergeCell ref="DD48:DK48"/>
    <mergeCell ref="DL48:DV48"/>
    <mergeCell ref="DW48:EC48"/>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B41:Q41"/>
    <mergeCell ref="R41:Y41"/>
    <mergeCell ref="Z41:AC41"/>
    <mergeCell ref="AD41:AK41"/>
    <mergeCell ref="AL41:AO41"/>
    <mergeCell ref="AQ41:AY41"/>
    <mergeCell ref="AZ41:BF41"/>
    <mergeCell ref="BM41:BU41"/>
    <mergeCell ref="BV41:CB41"/>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AQ39:AY39"/>
    <mergeCell ref="AZ39:BF39"/>
    <mergeCell ref="BG39:BU39"/>
    <mergeCell ref="BV39:CB39"/>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AZ37:BF37"/>
    <mergeCell ref="BG37:BU37"/>
    <mergeCell ref="BV37:CB37"/>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CD35:CQ35"/>
    <mergeCell ref="CR35:CY35"/>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3:Q33"/>
    <mergeCell ref="R33:Y33"/>
    <mergeCell ref="Z33:AC33"/>
    <mergeCell ref="AD33:AK33"/>
    <mergeCell ref="AL33:AO33"/>
    <mergeCell ref="AX33:BF33"/>
    <mergeCell ref="BG33:BL33"/>
    <mergeCell ref="BM33:BQ33"/>
    <mergeCell ref="BR33:BW33"/>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1:Q31"/>
    <mergeCell ref="R31:Y31"/>
    <mergeCell ref="Z31:AC31"/>
    <mergeCell ref="AD31:AK31"/>
    <mergeCell ref="AL31:AO31"/>
    <mergeCell ref="AX31:BF31"/>
    <mergeCell ref="BG31:BL31"/>
    <mergeCell ref="BM31:BQ31"/>
    <mergeCell ref="BR31:BW31"/>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AP29:BF29"/>
    <mergeCell ref="BG29:BN29"/>
    <mergeCell ref="BO29:BR29"/>
    <mergeCell ref="BS29:CB29"/>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BG27:BN27"/>
    <mergeCell ref="BO27:BR27"/>
    <mergeCell ref="BS27:CB27"/>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BG25:BN25"/>
    <mergeCell ref="BO25:BR25"/>
    <mergeCell ref="BS25:CB25"/>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AP19:BF19"/>
    <mergeCell ref="BG19:BN19"/>
    <mergeCell ref="BO19:BR19"/>
    <mergeCell ref="BS19:CB19"/>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7:Q17"/>
    <mergeCell ref="R17:Y17"/>
    <mergeCell ref="Z17:AC17"/>
    <mergeCell ref="AD17:AK17"/>
    <mergeCell ref="AL17:AO17"/>
    <mergeCell ref="AP17:BF17"/>
    <mergeCell ref="BG17:BN17"/>
    <mergeCell ref="BO17:BR17"/>
    <mergeCell ref="BS17:CB17"/>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AP15:BF15"/>
    <mergeCell ref="BG15:BN15"/>
    <mergeCell ref="BO15:BR15"/>
    <mergeCell ref="BS15:CB15"/>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3:Q13"/>
    <mergeCell ref="R13:Y13"/>
    <mergeCell ref="Z13:AC13"/>
    <mergeCell ref="AD13:AK13"/>
    <mergeCell ref="AL13:AO13"/>
    <mergeCell ref="AP13:BF13"/>
    <mergeCell ref="BG13:BN13"/>
    <mergeCell ref="BO13:BR13"/>
    <mergeCell ref="BS13:CB13"/>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AP11:BF11"/>
    <mergeCell ref="BG11:BN11"/>
    <mergeCell ref="BO11:BR11"/>
    <mergeCell ref="BS11:CB11"/>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9:Q9"/>
    <mergeCell ref="R9:Y9"/>
    <mergeCell ref="Z9:AC9"/>
    <mergeCell ref="AD9:AK9"/>
    <mergeCell ref="AL9:AO9"/>
    <mergeCell ref="AP9:BF9"/>
    <mergeCell ref="BG9:BN9"/>
    <mergeCell ref="BO9:BR9"/>
    <mergeCell ref="BS9:CB9"/>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AP7:BF7"/>
    <mergeCell ref="BG7:BN7"/>
    <mergeCell ref="BO7:BR7"/>
    <mergeCell ref="BS7:CB7"/>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5"/>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80" zoomScaleNormal="80" zoomScaleSheetLayoutView="70" workbookViewId="0"/>
  </sheetViews>
  <sheetFormatPr defaultColWidth="0" defaultRowHeight="13.5" zeroHeight="1" x14ac:dyDescent="0.15"/>
  <cols>
    <col min="1" max="130" width="2.75" style="46" customWidth="1"/>
    <col min="131" max="131" width="1.625" style="46" customWidth="1"/>
    <col min="132" max="132" width="9" style="46" hidden="1" customWidth="1"/>
    <col min="133" max="16384" width="9" style="46" hidden="1"/>
  </cols>
  <sheetData>
    <row r="1" spans="1:131" ht="11.25" customHeight="1" x14ac:dyDescent="0.15">
      <c r="A1" s="49"/>
      <c r="B1" s="49"/>
      <c r="C1" s="49"/>
      <c r="D1" s="49"/>
      <c r="E1" s="49"/>
      <c r="F1" s="49"/>
      <c r="G1" s="49"/>
      <c r="H1" s="49"/>
      <c r="I1" s="49"/>
      <c r="J1" s="49"/>
      <c r="K1" s="49"/>
      <c r="L1" s="49"/>
      <c r="M1" s="49"/>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76"/>
      <c r="DR1" s="76"/>
      <c r="DS1" s="76"/>
      <c r="DT1" s="76"/>
      <c r="DU1" s="76"/>
      <c r="DV1" s="76"/>
      <c r="DW1" s="76"/>
      <c r="DX1" s="76"/>
      <c r="DY1" s="76"/>
      <c r="DZ1" s="76"/>
      <c r="EA1" s="48"/>
    </row>
    <row r="2" spans="1:131" ht="26.25" customHeight="1" x14ac:dyDescent="0.15">
      <c r="A2" s="651" t="s">
        <v>293</v>
      </c>
      <c r="B2" s="651"/>
      <c r="C2" s="651"/>
      <c r="D2" s="651"/>
      <c r="E2" s="651"/>
      <c r="F2" s="651"/>
      <c r="G2" s="651"/>
      <c r="H2" s="651"/>
      <c r="I2" s="651"/>
      <c r="J2" s="651"/>
      <c r="K2" s="651"/>
      <c r="L2" s="651"/>
      <c r="M2" s="651"/>
      <c r="N2" s="651"/>
      <c r="O2" s="651"/>
      <c r="P2" s="651"/>
      <c r="Q2" s="651"/>
      <c r="R2" s="651"/>
      <c r="S2" s="651"/>
      <c r="T2" s="651"/>
      <c r="U2" s="651"/>
      <c r="V2" s="651"/>
      <c r="W2" s="651"/>
      <c r="X2" s="651"/>
      <c r="Y2" s="651"/>
      <c r="Z2" s="651"/>
      <c r="AA2" s="651"/>
      <c r="AB2" s="651"/>
      <c r="AC2" s="651"/>
      <c r="AD2" s="651"/>
      <c r="AE2" s="651"/>
      <c r="AF2" s="651"/>
      <c r="AG2" s="651"/>
      <c r="AH2" s="651"/>
      <c r="AI2" s="651"/>
      <c r="AJ2" s="651"/>
      <c r="AK2" s="651"/>
      <c r="AL2" s="651"/>
      <c r="AM2" s="651"/>
      <c r="AN2" s="651"/>
      <c r="AO2" s="651"/>
      <c r="AP2" s="651"/>
      <c r="AQ2" s="651"/>
      <c r="AR2" s="651"/>
      <c r="AS2" s="651"/>
      <c r="AT2" s="651"/>
      <c r="AU2" s="651"/>
      <c r="AV2" s="651"/>
      <c r="AW2" s="651"/>
      <c r="AX2" s="651"/>
      <c r="AY2" s="651"/>
      <c r="AZ2" s="651"/>
      <c r="BA2" s="651"/>
      <c r="BB2" s="651"/>
      <c r="BC2" s="651"/>
      <c r="BD2" s="651"/>
      <c r="BE2" s="651"/>
      <c r="BF2" s="651"/>
      <c r="BG2" s="651"/>
      <c r="BH2" s="651"/>
      <c r="BI2" s="651"/>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652" t="s">
        <v>298</v>
      </c>
      <c r="DK2" s="653"/>
      <c r="DL2" s="653"/>
      <c r="DM2" s="653"/>
      <c r="DN2" s="653"/>
      <c r="DO2" s="654"/>
      <c r="DP2" s="50"/>
      <c r="DQ2" s="652" t="s">
        <v>300</v>
      </c>
      <c r="DR2" s="653"/>
      <c r="DS2" s="653"/>
      <c r="DT2" s="653"/>
      <c r="DU2" s="653"/>
      <c r="DV2" s="653"/>
      <c r="DW2" s="653"/>
      <c r="DX2" s="653"/>
      <c r="DY2" s="653"/>
      <c r="DZ2" s="654"/>
      <c r="EA2" s="48"/>
    </row>
    <row r="3" spans="1:131" ht="11.25" customHeight="1" x14ac:dyDescent="0.15">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48"/>
    </row>
    <row r="4" spans="1:131" s="47" customFormat="1" ht="26.25" customHeight="1" x14ac:dyDescent="0.15">
      <c r="A4" s="655" t="s">
        <v>441</v>
      </c>
      <c r="B4" s="655"/>
      <c r="C4" s="655"/>
      <c r="D4" s="655"/>
      <c r="E4" s="655"/>
      <c r="F4" s="655"/>
      <c r="G4" s="655"/>
      <c r="H4" s="655"/>
      <c r="I4" s="655"/>
      <c r="J4" s="655"/>
      <c r="K4" s="655"/>
      <c r="L4" s="655"/>
      <c r="M4" s="655"/>
      <c r="N4" s="655"/>
      <c r="O4" s="655"/>
      <c r="P4" s="655"/>
      <c r="Q4" s="655"/>
      <c r="R4" s="655"/>
      <c r="S4" s="655"/>
      <c r="T4" s="655"/>
      <c r="U4" s="655"/>
      <c r="V4" s="655"/>
      <c r="W4" s="655"/>
      <c r="X4" s="655"/>
      <c r="Y4" s="655"/>
      <c r="Z4" s="655"/>
      <c r="AA4" s="655"/>
      <c r="AB4" s="655"/>
      <c r="AC4" s="655"/>
      <c r="AD4" s="655"/>
      <c r="AE4" s="655"/>
      <c r="AF4" s="655"/>
      <c r="AG4" s="655"/>
      <c r="AH4" s="655"/>
      <c r="AI4" s="655"/>
      <c r="AJ4" s="655"/>
      <c r="AK4" s="655"/>
      <c r="AL4" s="655"/>
      <c r="AM4" s="655"/>
      <c r="AN4" s="655"/>
      <c r="AO4" s="655"/>
      <c r="AP4" s="655"/>
      <c r="AQ4" s="655"/>
      <c r="AR4" s="655"/>
      <c r="AS4" s="655"/>
      <c r="AT4" s="655"/>
      <c r="AU4" s="655"/>
      <c r="AV4" s="655"/>
      <c r="AW4" s="655"/>
      <c r="AX4" s="655"/>
      <c r="AY4" s="655"/>
      <c r="AZ4" s="56"/>
      <c r="BA4" s="56"/>
      <c r="BB4" s="56"/>
      <c r="BC4" s="56"/>
      <c r="BD4" s="56"/>
      <c r="BE4" s="67"/>
      <c r="BF4" s="67"/>
      <c r="BG4" s="67"/>
      <c r="BH4" s="67"/>
      <c r="BI4" s="67"/>
      <c r="BJ4" s="67"/>
      <c r="BK4" s="67"/>
      <c r="BL4" s="67"/>
      <c r="BM4" s="67"/>
      <c r="BN4" s="67"/>
      <c r="BO4" s="67"/>
      <c r="BP4" s="67"/>
      <c r="BQ4" s="656" t="s">
        <v>442</v>
      </c>
      <c r="BR4" s="656"/>
      <c r="BS4" s="656"/>
      <c r="BT4" s="656"/>
      <c r="BU4" s="656"/>
      <c r="BV4" s="656"/>
      <c r="BW4" s="656"/>
      <c r="BX4" s="656"/>
      <c r="BY4" s="656"/>
      <c r="BZ4" s="656"/>
      <c r="CA4" s="656"/>
      <c r="CB4" s="656"/>
      <c r="CC4" s="656"/>
      <c r="CD4" s="656"/>
      <c r="CE4" s="656"/>
      <c r="CF4" s="656"/>
      <c r="CG4" s="656"/>
      <c r="CH4" s="656"/>
      <c r="CI4" s="656"/>
      <c r="CJ4" s="656"/>
      <c r="CK4" s="656"/>
      <c r="CL4" s="656"/>
      <c r="CM4" s="656"/>
      <c r="CN4" s="656"/>
      <c r="CO4" s="656"/>
      <c r="CP4" s="656"/>
      <c r="CQ4" s="656"/>
      <c r="CR4" s="656"/>
      <c r="CS4" s="656"/>
      <c r="CT4" s="656"/>
      <c r="CU4" s="656"/>
      <c r="CV4" s="656"/>
      <c r="CW4" s="656"/>
      <c r="CX4" s="656"/>
      <c r="CY4" s="656"/>
      <c r="CZ4" s="656"/>
      <c r="DA4" s="656"/>
      <c r="DB4" s="656"/>
      <c r="DC4" s="656"/>
      <c r="DD4" s="656"/>
      <c r="DE4" s="656"/>
      <c r="DF4" s="656"/>
      <c r="DG4" s="656"/>
      <c r="DH4" s="656"/>
      <c r="DI4" s="656"/>
      <c r="DJ4" s="656"/>
      <c r="DK4" s="656"/>
      <c r="DL4" s="656"/>
      <c r="DM4" s="656"/>
      <c r="DN4" s="656"/>
      <c r="DO4" s="656"/>
      <c r="DP4" s="656"/>
      <c r="DQ4" s="656"/>
      <c r="DR4" s="656"/>
      <c r="DS4" s="656"/>
      <c r="DT4" s="656"/>
      <c r="DU4" s="656"/>
      <c r="DV4" s="656"/>
      <c r="DW4" s="656"/>
      <c r="DX4" s="656"/>
      <c r="DY4" s="656"/>
      <c r="DZ4" s="656"/>
      <c r="EA4" s="67"/>
    </row>
    <row r="5" spans="1:131" s="47" customFormat="1" ht="26.25" customHeight="1" x14ac:dyDescent="0.15">
      <c r="A5" s="910" t="s">
        <v>443</v>
      </c>
      <c r="B5" s="911"/>
      <c r="C5" s="911"/>
      <c r="D5" s="911"/>
      <c r="E5" s="911"/>
      <c r="F5" s="911"/>
      <c r="G5" s="911"/>
      <c r="H5" s="911"/>
      <c r="I5" s="911"/>
      <c r="J5" s="911"/>
      <c r="K5" s="911"/>
      <c r="L5" s="911"/>
      <c r="M5" s="911"/>
      <c r="N5" s="911"/>
      <c r="O5" s="911"/>
      <c r="P5" s="912"/>
      <c r="Q5" s="916" t="s">
        <v>179</v>
      </c>
      <c r="R5" s="917"/>
      <c r="S5" s="917"/>
      <c r="T5" s="917"/>
      <c r="U5" s="918"/>
      <c r="V5" s="916" t="s">
        <v>444</v>
      </c>
      <c r="W5" s="917"/>
      <c r="X5" s="917"/>
      <c r="Y5" s="917"/>
      <c r="Z5" s="918"/>
      <c r="AA5" s="916" t="s">
        <v>445</v>
      </c>
      <c r="AB5" s="917"/>
      <c r="AC5" s="917"/>
      <c r="AD5" s="917"/>
      <c r="AE5" s="917"/>
      <c r="AF5" s="922" t="s">
        <v>177</v>
      </c>
      <c r="AG5" s="917"/>
      <c r="AH5" s="917"/>
      <c r="AI5" s="917"/>
      <c r="AJ5" s="923"/>
      <c r="AK5" s="917" t="s">
        <v>446</v>
      </c>
      <c r="AL5" s="917"/>
      <c r="AM5" s="917"/>
      <c r="AN5" s="917"/>
      <c r="AO5" s="918"/>
      <c r="AP5" s="916" t="s">
        <v>447</v>
      </c>
      <c r="AQ5" s="917"/>
      <c r="AR5" s="917"/>
      <c r="AS5" s="917"/>
      <c r="AT5" s="918"/>
      <c r="AU5" s="916" t="s">
        <v>450</v>
      </c>
      <c r="AV5" s="917"/>
      <c r="AW5" s="917"/>
      <c r="AX5" s="917"/>
      <c r="AY5" s="923"/>
      <c r="AZ5" s="56"/>
      <c r="BA5" s="56"/>
      <c r="BB5" s="56"/>
      <c r="BC5" s="56"/>
      <c r="BD5" s="56"/>
      <c r="BE5" s="67"/>
      <c r="BF5" s="67"/>
      <c r="BG5" s="67"/>
      <c r="BH5" s="67"/>
      <c r="BI5" s="67"/>
      <c r="BJ5" s="67"/>
      <c r="BK5" s="67"/>
      <c r="BL5" s="67"/>
      <c r="BM5" s="67"/>
      <c r="BN5" s="67"/>
      <c r="BO5" s="67"/>
      <c r="BP5" s="67"/>
      <c r="BQ5" s="910" t="s">
        <v>451</v>
      </c>
      <c r="BR5" s="911"/>
      <c r="BS5" s="911"/>
      <c r="BT5" s="911"/>
      <c r="BU5" s="911"/>
      <c r="BV5" s="911"/>
      <c r="BW5" s="911"/>
      <c r="BX5" s="911"/>
      <c r="BY5" s="911"/>
      <c r="BZ5" s="911"/>
      <c r="CA5" s="911"/>
      <c r="CB5" s="911"/>
      <c r="CC5" s="911"/>
      <c r="CD5" s="911"/>
      <c r="CE5" s="911"/>
      <c r="CF5" s="911"/>
      <c r="CG5" s="912"/>
      <c r="CH5" s="916" t="s">
        <v>367</v>
      </c>
      <c r="CI5" s="917"/>
      <c r="CJ5" s="917"/>
      <c r="CK5" s="917"/>
      <c r="CL5" s="918"/>
      <c r="CM5" s="916" t="s">
        <v>319</v>
      </c>
      <c r="CN5" s="917"/>
      <c r="CO5" s="917"/>
      <c r="CP5" s="917"/>
      <c r="CQ5" s="918"/>
      <c r="CR5" s="916" t="s">
        <v>231</v>
      </c>
      <c r="CS5" s="917"/>
      <c r="CT5" s="917"/>
      <c r="CU5" s="917"/>
      <c r="CV5" s="918"/>
      <c r="CW5" s="916" t="s">
        <v>52</v>
      </c>
      <c r="CX5" s="917"/>
      <c r="CY5" s="917"/>
      <c r="CZ5" s="917"/>
      <c r="DA5" s="918"/>
      <c r="DB5" s="916" t="s">
        <v>421</v>
      </c>
      <c r="DC5" s="917"/>
      <c r="DD5" s="917"/>
      <c r="DE5" s="917"/>
      <c r="DF5" s="918"/>
      <c r="DG5" s="926" t="s">
        <v>146</v>
      </c>
      <c r="DH5" s="927"/>
      <c r="DI5" s="927"/>
      <c r="DJ5" s="927"/>
      <c r="DK5" s="928"/>
      <c r="DL5" s="926" t="s">
        <v>452</v>
      </c>
      <c r="DM5" s="927"/>
      <c r="DN5" s="927"/>
      <c r="DO5" s="927"/>
      <c r="DP5" s="928"/>
      <c r="DQ5" s="916" t="s">
        <v>454</v>
      </c>
      <c r="DR5" s="917"/>
      <c r="DS5" s="917"/>
      <c r="DT5" s="917"/>
      <c r="DU5" s="918"/>
      <c r="DV5" s="916" t="s">
        <v>450</v>
      </c>
      <c r="DW5" s="917"/>
      <c r="DX5" s="917"/>
      <c r="DY5" s="917"/>
      <c r="DZ5" s="923"/>
      <c r="EA5" s="67"/>
    </row>
    <row r="6" spans="1:131" s="47" customFormat="1" ht="26.25" customHeight="1" x14ac:dyDescent="0.15">
      <c r="A6" s="913"/>
      <c r="B6" s="914"/>
      <c r="C6" s="914"/>
      <c r="D6" s="914"/>
      <c r="E6" s="914"/>
      <c r="F6" s="914"/>
      <c r="G6" s="914"/>
      <c r="H6" s="914"/>
      <c r="I6" s="914"/>
      <c r="J6" s="914"/>
      <c r="K6" s="914"/>
      <c r="L6" s="914"/>
      <c r="M6" s="914"/>
      <c r="N6" s="914"/>
      <c r="O6" s="914"/>
      <c r="P6" s="915"/>
      <c r="Q6" s="919"/>
      <c r="R6" s="920"/>
      <c r="S6" s="920"/>
      <c r="T6" s="920"/>
      <c r="U6" s="921"/>
      <c r="V6" s="919"/>
      <c r="W6" s="920"/>
      <c r="X6" s="920"/>
      <c r="Y6" s="920"/>
      <c r="Z6" s="921"/>
      <c r="AA6" s="919"/>
      <c r="AB6" s="920"/>
      <c r="AC6" s="920"/>
      <c r="AD6" s="920"/>
      <c r="AE6" s="920"/>
      <c r="AF6" s="924"/>
      <c r="AG6" s="920"/>
      <c r="AH6" s="920"/>
      <c r="AI6" s="920"/>
      <c r="AJ6" s="925"/>
      <c r="AK6" s="920"/>
      <c r="AL6" s="920"/>
      <c r="AM6" s="920"/>
      <c r="AN6" s="920"/>
      <c r="AO6" s="921"/>
      <c r="AP6" s="919"/>
      <c r="AQ6" s="920"/>
      <c r="AR6" s="920"/>
      <c r="AS6" s="920"/>
      <c r="AT6" s="921"/>
      <c r="AU6" s="919"/>
      <c r="AV6" s="920"/>
      <c r="AW6" s="920"/>
      <c r="AX6" s="920"/>
      <c r="AY6" s="925"/>
      <c r="AZ6" s="56"/>
      <c r="BA6" s="56"/>
      <c r="BB6" s="56"/>
      <c r="BC6" s="56"/>
      <c r="BD6" s="56"/>
      <c r="BE6" s="67"/>
      <c r="BF6" s="67"/>
      <c r="BG6" s="67"/>
      <c r="BH6" s="67"/>
      <c r="BI6" s="67"/>
      <c r="BJ6" s="67"/>
      <c r="BK6" s="67"/>
      <c r="BL6" s="67"/>
      <c r="BM6" s="67"/>
      <c r="BN6" s="67"/>
      <c r="BO6" s="67"/>
      <c r="BP6" s="67"/>
      <c r="BQ6" s="913"/>
      <c r="BR6" s="914"/>
      <c r="BS6" s="914"/>
      <c r="BT6" s="914"/>
      <c r="BU6" s="914"/>
      <c r="BV6" s="914"/>
      <c r="BW6" s="914"/>
      <c r="BX6" s="914"/>
      <c r="BY6" s="914"/>
      <c r="BZ6" s="914"/>
      <c r="CA6" s="914"/>
      <c r="CB6" s="914"/>
      <c r="CC6" s="914"/>
      <c r="CD6" s="914"/>
      <c r="CE6" s="914"/>
      <c r="CF6" s="914"/>
      <c r="CG6" s="915"/>
      <c r="CH6" s="919"/>
      <c r="CI6" s="920"/>
      <c r="CJ6" s="920"/>
      <c r="CK6" s="920"/>
      <c r="CL6" s="921"/>
      <c r="CM6" s="919"/>
      <c r="CN6" s="920"/>
      <c r="CO6" s="920"/>
      <c r="CP6" s="920"/>
      <c r="CQ6" s="921"/>
      <c r="CR6" s="919"/>
      <c r="CS6" s="920"/>
      <c r="CT6" s="920"/>
      <c r="CU6" s="920"/>
      <c r="CV6" s="921"/>
      <c r="CW6" s="919"/>
      <c r="CX6" s="920"/>
      <c r="CY6" s="920"/>
      <c r="CZ6" s="920"/>
      <c r="DA6" s="921"/>
      <c r="DB6" s="919"/>
      <c r="DC6" s="920"/>
      <c r="DD6" s="920"/>
      <c r="DE6" s="920"/>
      <c r="DF6" s="921"/>
      <c r="DG6" s="929"/>
      <c r="DH6" s="930"/>
      <c r="DI6" s="930"/>
      <c r="DJ6" s="930"/>
      <c r="DK6" s="931"/>
      <c r="DL6" s="929"/>
      <c r="DM6" s="930"/>
      <c r="DN6" s="930"/>
      <c r="DO6" s="930"/>
      <c r="DP6" s="931"/>
      <c r="DQ6" s="919"/>
      <c r="DR6" s="920"/>
      <c r="DS6" s="920"/>
      <c r="DT6" s="920"/>
      <c r="DU6" s="921"/>
      <c r="DV6" s="919"/>
      <c r="DW6" s="920"/>
      <c r="DX6" s="920"/>
      <c r="DY6" s="920"/>
      <c r="DZ6" s="925"/>
      <c r="EA6" s="67"/>
    </row>
    <row r="7" spans="1:131" s="47" customFormat="1" ht="26.25" customHeight="1" x14ac:dyDescent="0.15">
      <c r="A7" s="51">
        <v>1</v>
      </c>
      <c r="B7" s="657" t="s">
        <v>255</v>
      </c>
      <c r="C7" s="658"/>
      <c r="D7" s="658"/>
      <c r="E7" s="658"/>
      <c r="F7" s="658"/>
      <c r="G7" s="658"/>
      <c r="H7" s="658"/>
      <c r="I7" s="658"/>
      <c r="J7" s="658"/>
      <c r="K7" s="658"/>
      <c r="L7" s="658"/>
      <c r="M7" s="658"/>
      <c r="N7" s="658"/>
      <c r="O7" s="658"/>
      <c r="P7" s="659"/>
      <c r="Q7" s="660">
        <v>16419</v>
      </c>
      <c r="R7" s="661"/>
      <c r="S7" s="661"/>
      <c r="T7" s="661"/>
      <c r="U7" s="661"/>
      <c r="V7" s="661">
        <v>16086</v>
      </c>
      <c r="W7" s="661"/>
      <c r="X7" s="661"/>
      <c r="Y7" s="661"/>
      <c r="Z7" s="661"/>
      <c r="AA7" s="661">
        <v>333</v>
      </c>
      <c r="AB7" s="661"/>
      <c r="AC7" s="661"/>
      <c r="AD7" s="661"/>
      <c r="AE7" s="662"/>
      <c r="AF7" s="663">
        <v>258</v>
      </c>
      <c r="AG7" s="664"/>
      <c r="AH7" s="664"/>
      <c r="AI7" s="664"/>
      <c r="AJ7" s="665"/>
      <c r="AK7" s="666">
        <v>158</v>
      </c>
      <c r="AL7" s="661"/>
      <c r="AM7" s="661"/>
      <c r="AN7" s="661"/>
      <c r="AO7" s="661"/>
      <c r="AP7" s="661">
        <v>12781</v>
      </c>
      <c r="AQ7" s="661"/>
      <c r="AR7" s="661"/>
      <c r="AS7" s="661"/>
      <c r="AT7" s="661"/>
      <c r="AU7" s="667"/>
      <c r="AV7" s="667"/>
      <c r="AW7" s="667"/>
      <c r="AX7" s="667"/>
      <c r="AY7" s="668"/>
      <c r="AZ7" s="56"/>
      <c r="BA7" s="56"/>
      <c r="BB7" s="56"/>
      <c r="BC7" s="56"/>
      <c r="BD7" s="56"/>
      <c r="BE7" s="67"/>
      <c r="BF7" s="67"/>
      <c r="BG7" s="67"/>
      <c r="BH7" s="67"/>
      <c r="BI7" s="67"/>
      <c r="BJ7" s="67"/>
      <c r="BK7" s="67"/>
      <c r="BL7" s="67"/>
      <c r="BM7" s="67"/>
      <c r="BN7" s="67"/>
      <c r="BO7" s="67"/>
      <c r="BP7" s="67"/>
      <c r="BQ7" s="51">
        <v>1</v>
      </c>
      <c r="BR7" s="71"/>
      <c r="BS7" s="657" t="s">
        <v>532</v>
      </c>
      <c r="BT7" s="658"/>
      <c r="BU7" s="658"/>
      <c r="BV7" s="658"/>
      <c r="BW7" s="658"/>
      <c r="BX7" s="658"/>
      <c r="BY7" s="658"/>
      <c r="BZ7" s="658"/>
      <c r="CA7" s="658"/>
      <c r="CB7" s="658"/>
      <c r="CC7" s="658"/>
      <c r="CD7" s="658"/>
      <c r="CE7" s="658"/>
      <c r="CF7" s="658"/>
      <c r="CG7" s="659"/>
      <c r="CH7" s="669">
        <v>0</v>
      </c>
      <c r="CI7" s="670"/>
      <c r="CJ7" s="670"/>
      <c r="CK7" s="670"/>
      <c r="CL7" s="671"/>
      <c r="CM7" s="669">
        <v>38</v>
      </c>
      <c r="CN7" s="670"/>
      <c r="CO7" s="670"/>
      <c r="CP7" s="670"/>
      <c r="CQ7" s="671"/>
      <c r="CR7" s="669">
        <v>28</v>
      </c>
      <c r="CS7" s="670"/>
      <c r="CT7" s="670"/>
      <c r="CU7" s="670"/>
      <c r="CV7" s="671"/>
      <c r="CW7" s="669">
        <v>1</v>
      </c>
      <c r="CX7" s="670"/>
      <c r="CY7" s="670"/>
      <c r="CZ7" s="670"/>
      <c r="DA7" s="671"/>
      <c r="DB7" s="669" t="s">
        <v>199</v>
      </c>
      <c r="DC7" s="670"/>
      <c r="DD7" s="670"/>
      <c r="DE7" s="670"/>
      <c r="DF7" s="671"/>
      <c r="DG7" s="669" t="s">
        <v>199</v>
      </c>
      <c r="DH7" s="670"/>
      <c r="DI7" s="670"/>
      <c r="DJ7" s="670"/>
      <c r="DK7" s="671"/>
      <c r="DL7" s="669" t="s">
        <v>199</v>
      </c>
      <c r="DM7" s="670"/>
      <c r="DN7" s="670"/>
      <c r="DO7" s="670"/>
      <c r="DP7" s="671"/>
      <c r="DQ7" s="669" t="s">
        <v>199</v>
      </c>
      <c r="DR7" s="670"/>
      <c r="DS7" s="670"/>
      <c r="DT7" s="670"/>
      <c r="DU7" s="671"/>
      <c r="DV7" s="657"/>
      <c r="DW7" s="658"/>
      <c r="DX7" s="658"/>
      <c r="DY7" s="658"/>
      <c r="DZ7" s="672"/>
      <c r="EA7" s="67"/>
    </row>
    <row r="8" spans="1:131" s="47" customFormat="1" ht="26.25" customHeight="1" x14ac:dyDescent="0.15">
      <c r="A8" s="52">
        <v>2</v>
      </c>
      <c r="B8" s="673"/>
      <c r="C8" s="674"/>
      <c r="D8" s="674"/>
      <c r="E8" s="674"/>
      <c r="F8" s="674"/>
      <c r="G8" s="674"/>
      <c r="H8" s="674"/>
      <c r="I8" s="674"/>
      <c r="J8" s="674"/>
      <c r="K8" s="674"/>
      <c r="L8" s="674"/>
      <c r="M8" s="674"/>
      <c r="N8" s="674"/>
      <c r="O8" s="674"/>
      <c r="P8" s="675"/>
      <c r="Q8" s="676"/>
      <c r="R8" s="677"/>
      <c r="S8" s="677"/>
      <c r="T8" s="677"/>
      <c r="U8" s="677"/>
      <c r="V8" s="677"/>
      <c r="W8" s="677"/>
      <c r="X8" s="677"/>
      <c r="Y8" s="677"/>
      <c r="Z8" s="677"/>
      <c r="AA8" s="677"/>
      <c r="AB8" s="677"/>
      <c r="AC8" s="677"/>
      <c r="AD8" s="677"/>
      <c r="AE8" s="678"/>
      <c r="AF8" s="679"/>
      <c r="AG8" s="680"/>
      <c r="AH8" s="680"/>
      <c r="AI8" s="680"/>
      <c r="AJ8" s="681"/>
      <c r="AK8" s="682"/>
      <c r="AL8" s="677"/>
      <c r="AM8" s="677"/>
      <c r="AN8" s="677"/>
      <c r="AO8" s="677"/>
      <c r="AP8" s="677"/>
      <c r="AQ8" s="677"/>
      <c r="AR8" s="677"/>
      <c r="AS8" s="677"/>
      <c r="AT8" s="677"/>
      <c r="AU8" s="683"/>
      <c r="AV8" s="683"/>
      <c r="AW8" s="683"/>
      <c r="AX8" s="683"/>
      <c r="AY8" s="684"/>
      <c r="AZ8" s="56"/>
      <c r="BA8" s="56"/>
      <c r="BB8" s="56"/>
      <c r="BC8" s="56"/>
      <c r="BD8" s="56"/>
      <c r="BE8" s="67"/>
      <c r="BF8" s="67"/>
      <c r="BG8" s="67"/>
      <c r="BH8" s="67"/>
      <c r="BI8" s="67"/>
      <c r="BJ8" s="67"/>
      <c r="BK8" s="67"/>
      <c r="BL8" s="67"/>
      <c r="BM8" s="67"/>
      <c r="BN8" s="67"/>
      <c r="BO8" s="67"/>
      <c r="BP8" s="67"/>
      <c r="BQ8" s="52">
        <v>2</v>
      </c>
      <c r="BR8" s="72"/>
      <c r="BS8" s="673" t="s">
        <v>278</v>
      </c>
      <c r="BT8" s="674"/>
      <c r="BU8" s="674"/>
      <c r="BV8" s="674"/>
      <c r="BW8" s="674"/>
      <c r="BX8" s="674"/>
      <c r="BY8" s="674"/>
      <c r="BZ8" s="674"/>
      <c r="CA8" s="674"/>
      <c r="CB8" s="674"/>
      <c r="CC8" s="674"/>
      <c r="CD8" s="674"/>
      <c r="CE8" s="674"/>
      <c r="CF8" s="674"/>
      <c r="CG8" s="675"/>
      <c r="CH8" s="685">
        <v>15</v>
      </c>
      <c r="CI8" s="680"/>
      <c r="CJ8" s="680"/>
      <c r="CK8" s="680"/>
      <c r="CL8" s="686"/>
      <c r="CM8" s="685">
        <v>48</v>
      </c>
      <c r="CN8" s="680"/>
      <c r="CO8" s="680"/>
      <c r="CP8" s="680"/>
      <c r="CQ8" s="686"/>
      <c r="CR8" s="685">
        <v>5</v>
      </c>
      <c r="CS8" s="680"/>
      <c r="CT8" s="680"/>
      <c r="CU8" s="680"/>
      <c r="CV8" s="686"/>
      <c r="CW8" s="685">
        <v>0</v>
      </c>
      <c r="CX8" s="680"/>
      <c r="CY8" s="680"/>
      <c r="CZ8" s="680"/>
      <c r="DA8" s="686"/>
      <c r="DB8" s="685" t="s">
        <v>199</v>
      </c>
      <c r="DC8" s="680"/>
      <c r="DD8" s="680"/>
      <c r="DE8" s="680"/>
      <c r="DF8" s="686"/>
      <c r="DG8" s="685" t="s">
        <v>199</v>
      </c>
      <c r="DH8" s="680"/>
      <c r="DI8" s="680"/>
      <c r="DJ8" s="680"/>
      <c r="DK8" s="686"/>
      <c r="DL8" s="685" t="s">
        <v>199</v>
      </c>
      <c r="DM8" s="680"/>
      <c r="DN8" s="680"/>
      <c r="DO8" s="680"/>
      <c r="DP8" s="686"/>
      <c r="DQ8" s="685" t="s">
        <v>199</v>
      </c>
      <c r="DR8" s="680"/>
      <c r="DS8" s="680"/>
      <c r="DT8" s="680"/>
      <c r="DU8" s="686"/>
      <c r="DV8" s="673"/>
      <c r="DW8" s="674"/>
      <c r="DX8" s="674"/>
      <c r="DY8" s="674"/>
      <c r="DZ8" s="687"/>
      <c r="EA8" s="67"/>
    </row>
    <row r="9" spans="1:131" s="47" customFormat="1" ht="26.25" customHeight="1" x14ac:dyDescent="0.15">
      <c r="A9" s="52">
        <v>3</v>
      </c>
      <c r="B9" s="673"/>
      <c r="C9" s="674"/>
      <c r="D9" s="674"/>
      <c r="E9" s="674"/>
      <c r="F9" s="674"/>
      <c r="G9" s="674"/>
      <c r="H9" s="674"/>
      <c r="I9" s="674"/>
      <c r="J9" s="674"/>
      <c r="K9" s="674"/>
      <c r="L9" s="674"/>
      <c r="M9" s="674"/>
      <c r="N9" s="674"/>
      <c r="O9" s="674"/>
      <c r="P9" s="675"/>
      <c r="Q9" s="676"/>
      <c r="R9" s="677"/>
      <c r="S9" s="677"/>
      <c r="T9" s="677"/>
      <c r="U9" s="677"/>
      <c r="V9" s="677"/>
      <c r="W9" s="677"/>
      <c r="X9" s="677"/>
      <c r="Y9" s="677"/>
      <c r="Z9" s="677"/>
      <c r="AA9" s="677"/>
      <c r="AB9" s="677"/>
      <c r="AC9" s="677"/>
      <c r="AD9" s="677"/>
      <c r="AE9" s="678"/>
      <c r="AF9" s="679"/>
      <c r="AG9" s="680"/>
      <c r="AH9" s="680"/>
      <c r="AI9" s="680"/>
      <c r="AJ9" s="681"/>
      <c r="AK9" s="682"/>
      <c r="AL9" s="677"/>
      <c r="AM9" s="677"/>
      <c r="AN9" s="677"/>
      <c r="AO9" s="677"/>
      <c r="AP9" s="677"/>
      <c r="AQ9" s="677"/>
      <c r="AR9" s="677"/>
      <c r="AS9" s="677"/>
      <c r="AT9" s="677"/>
      <c r="AU9" s="683"/>
      <c r="AV9" s="683"/>
      <c r="AW9" s="683"/>
      <c r="AX9" s="683"/>
      <c r="AY9" s="684"/>
      <c r="AZ9" s="56"/>
      <c r="BA9" s="56"/>
      <c r="BB9" s="56"/>
      <c r="BC9" s="56"/>
      <c r="BD9" s="56"/>
      <c r="BE9" s="67"/>
      <c r="BF9" s="67"/>
      <c r="BG9" s="67"/>
      <c r="BH9" s="67"/>
      <c r="BI9" s="67"/>
      <c r="BJ9" s="67"/>
      <c r="BK9" s="67"/>
      <c r="BL9" s="67"/>
      <c r="BM9" s="67"/>
      <c r="BN9" s="67"/>
      <c r="BO9" s="67"/>
      <c r="BP9" s="67"/>
      <c r="BQ9" s="52">
        <v>3</v>
      </c>
      <c r="BR9" s="72"/>
      <c r="BS9" s="673" t="s">
        <v>533</v>
      </c>
      <c r="BT9" s="674"/>
      <c r="BU9" s="674"/>
      <c r="BV9" s="674"/>
      <c r="BW9" s="674"/>
      <c r="BX9" s="674"/>
      <c r="BY9" s="674"/>
      <c r="BZ9" s="674"/>
      <c r="CA9" s="674"/>
      <c r="CB9" s="674"/>
      <c r="CC9" s="674"/>
      <c r="CD9" s="674"/>
      <c r="CE9" s="674"/>
      <c r="CF9" s="674"/>
      <c r="CG9" s="675"/>
      <c r="CH9" s="685">
        <v>10</v>
      </c>
      <c r="CI9" s="680"/>
      <c r="CJ9" s="680"/>
      <c r="CK9" s="680"/>
      <c r="CL9" s="686"/>
      <c r="CM9" s="685">
        <v>125</v>
      </c>
      <c r="CN9" s="680"/>
      <c r="CO9" s="680"/>
      <c r="CP9" s="680"/>
      <c r="CQ9" s="686"/>
      <c r="CR9" s="685">
        <v>35</v>
      </c>
      <c r="CS9" s="680"/>
      <c r="CT9" s="680"/>
      <c r="CU9" s="680"/>
      <c r="CV9" s="686"/>
      <c r="CW9" s="685">
        <v>7</v>
      </c>
      <c r="CX9" s="680"/>
      <c r="CY9" s="680"/>
      <c r="CZ9" s="680"/>
      <c r="DA9" s="686"/>
      <c r="DB9" s="685" t="s">
        <v>199</v>
      </c>
      <c r="DC9" s="680"/>
      <c r="DD9" s="680"/>
      <c r="DE9" s="680"/>
      <c r="DF9" s="686"/>
      <c r="DG9" s="685" t="s">
        <v>199</v>
      </c>
      <c r="DH9" s="680"/>
      <c r="DI9" s="680"/>
      <c r="DJ9" s="680"/>
      <c r="DK9" s="686"/>
      <c r="DL9" s="685" t="s">
        <v>199</v>
      </c>
      <c r="DM9" s="680"/>
      <c r="DN9" s="680"/>
      <c r="DO9" s="680"/>
      <c r="DP9" s="686"/>
      <c r="DQ9" s="685" t="s">
        <v>199</v>
      </c>
      <c r="DR9" s="680"/>
      <c r="DS9" s="680"/>
      <c r="DT9" s="680"/>
      <c r="DU9" s="686"/>
      <c r="DV9" s="673"/>
      <c r="DW9" s="674"/>
      <c r="DX9" s="674"/>
      <c r="DY9" s="674"/>
      <c r="DZ9" s="687"/>
      <c r="EA9" s="67"/>
    </row>
    <row r="10" spans="1:131" s="47" customFormat="1" ht="26.25" customHeight="1" x14ac:dyDescent="0.15">
      <c r="A10" s="52">
        <v>4</v>
      </c>
      <c r="B10" s="673"/>
      <c r="C10" s="674"/>
      <c r="D10" s="674"/>
      <c r="E10" s="674"/>
      <c r="F10" s="674"/>
      <c r="G10" s="674"/>
      <c r="H10" s="674"/>
      <c r="I10" s="674"/>
      <c r="J10" s="674"/>
      <c r="K10" s="674"/>
      <c r="L10" s="674"/>
      <c r="M10" s="674"/>
      <c r="N10" s="674"/>
      <c r="O10" s="674"/>
      <c r="P10" s="675"/>
      <c r="Q10" s="676"/>
      <c r="R10" s="677"/>
      <c r="S10" s="677"/>
      <c r="T10" s="677"/>
      <c r="U10" s="677"/>
      <c r="V10" s="677"/>
      <c r="W10" s="677"/>
      <c r="X10" s="677"/>
      <c r="Y10" s="677"/>
      <c r="Z10" s="677"/>
      <c r="AA10" s="677"/>
      <c r="AB10" s="677"/>
      <c r="AC10" s="677"/>
      <c r="AD10" s="677"/>
      <c r="AE10" s="678"/>
      <c r="AF10" s="679"/>
      <c r="AG10" s="680"/>
      <c r="AH10" s="680"/>
      <c r="AI10" s="680"/>
      <c r="AJ10" s="681"/>
      <c r="AK10" s="682"/>
      <c r="AL10" s="677"/>
      <c r="AM10" s="677"/>
      <c r="AN10" s="677"/>
      <c r="AO10" s="677"/>
      <c r="AP10" s="677"/>
      <c r="AQ10" s="677"/>
      <c r="AR10" s="677"/>
      <c r="AS10" s="677"/>
      <c r="AT10" s="677"/>
      <c r="AU10" s="683"/>
      <c r="AV10" s="683"/>
      <c r="AW10" s="683"/>
      <c r="AX10" s="683"/>
      <c r="AY10" s="684"/>
      <c r="AZ10" s="56"/>
      <c r="BA10" s="56"/>
      <c r="BB10" s="56"/>
      <c r="BC10" s="56"/>
      <c r="BD10" s="56"/>
      <c r="BE10" s="67"/>
      <c r="BF10" s="67"/>
      <c r="BG10" s="67"/>
      <c r="BH10" s="67"/>
      <c r="BI10" s="67"/>
      <c r="BJ10" s="67"/>
      <c r="BK10" s="67"/>
      <c r="BL10" s="67"/>
      <c r="BM10" s="67"/>
      <c r="BN10" s="67"/>
      <c r="BO10" s="67"/>
      <c r="BP10" s="67"/>
      <c r="BQ10" s="52">
        <v>4</v>
      </c>
      <c r="BR10" s="72"/>
      <c r="BS10" s="673" t="s">
        <v>534</v>
      </c>
      <c r="BT10" s="674"/>
      <c r="BU10" s="674"/>
      <c r="BV10" s="674"/>
      <c r="BW10" s="674"/>
      <c r="BX10" s="674"/>
      <c r="BY10" s="674"/>
      <c r="BZ10" s="674"/>
      <c r="CA10" s="674"/>
      <c r="CB10" s="674"/>
      <c r="CC10" s="674"/>
      <c r="CD10" s="674"/>
      <c r="CE10" s="674"/>
      <c r="CF10" s="674"/>
      <c r="CG10" s="675"/>
      <c r="CH10" s="685">
        <v>-3</v>
      </c>
      <c r="CI10" s="680"/>
      <c r="CJ10" s="680"/>
      <c r="CK10" s="680"/>
      <c r="CL10" s="686"/>
      <c r="CM10" s="685">
        <v>15</v>
      </c>
      <c r="CN10" s="680"/>
      <c r="CO10" s="680"/>
      <c r="CP10" s="680"/>
      <c r="CQ10" s="686"/>
      <c r="CR10" s="685">
        <v>10</v>
      </c>
      <c r="CS10" s="680"/>
      <c r="CT10" s="680"/>
      <c r="CU10" s="680"/>
      <c r="CV10" s="686"/>
      <c r="CW10" s="685">
        <v>3</v>
      </c>
      <c r="CX10" s="680"/>
      <c r="CY10" s="680"/>
      <c r="CZ10" s="680"/>
      <c r="DA10" s="686"/>
      <c r="DB10" s="685" t="s">
        <v>199</v>
      </c>
      <c r="DC10" s="680"/>
      <c r="DD10" s="680"/>
      <c r="DE10" s="680"/>
      <c r="DF10" s="686"/>
      <c r="DG10" s="685" t="s">
        <v>199</v>
      </c>
      <c r="DH10" s="680"/>
      <c r="DI10" s="680"/>
      <c r="DJ10" s="680"/>
      <c r="DK10" s="686"/>
      <c r="DL10" s="685" t="s">
        <v>199</v>
      </c>
      <c r="DM10" s="680"/>
      <c r="DN10" s="680"/>
      <c r="DO10" s="680"/>
      <c r="DP10" s="686"/>
      <c r="DQ10" s="685" t="s">
        <v>199</v>
      </c>
      <c r="DR10" s="680"/>
      <c r="DS10" s="680"/>
      <c r="DT10" s="680"/>
      <c r="DU10" s="686"/>
      <c r="DV10" s="673"/>
      <c r="DW10" s="674"/>
      <c r="DX10" s="674"/>
      <c r="DY10" s="674"/>
      <c r="DZ10" s="687"/>
      <c r="EA10" s="67"/>
    </row>
    <row r="11" spans="1:131" s="47" customFormat="1" ht="26.25" customHeight="1" x14ac:dyDescent="0.15">
      <c r="A11" s="52">
        <v>5</v>
      </c>
      <c r="B11" s="673"/>
      <c r="C11" s="674"/>
      <c r="D11" s="674"/>
      <c r="E11" s="674"/>
      <c r="F11" s="674"/>
      <c r="G11" s="674"/>
      <c r="H11" s="674"/>
      <c r="I11" s="674"/>
      <c r="J11" s="674"/>
      <c r="K11" s="674"/>
      <c r="L11" s="674"/>
      <c r="M11" s="674"/>
      <c r="N11" s="674"/>
      <c r="O11" s="674"/>
      <c r="P11" s="675"/>
      <c r="Q11" s="676"/>
      <c r="R11" s="677"/>
      <c r="S11" s="677"/>
      <c r="T11" s="677"/>
      <c r="U11" s="677"/>
      <c r="V11" s="677"/>
      <c r="W11" s="677"/>
      <c r="X11" s="677"/>
      <c r="Y11" s="677"/>
      <c r="Z11" s="677"/>
      <c r="AA11" s="677"/>
      <c r="AB11" s="677"/>
      <c r="AC11" s="677"/>
      <c r="AD11" s="677"/>
      <c r="AE11" s="678"/>
      <c r="AF11" s="679"/>
      <c r="AG11" s="680"/>
      <c r="AH11" s="680"/>
      <c r="AI11" s="680"/>
      <c r="AJ11" s="681"/>
      <c r="AK11" s="682"/>
      <c r="AL11" s="677"/>
      <c r="AM11" s="677"/>
      <c r="AN11" s="677"/>
      <c r="AO11" s="677"/>
      <c r="AP11" s="677"/>
      <c r="AQ11" s="677"/>
      <c r="AR11" s="677"/>
      <c r="AS11" s="677"/>
      <c r="AT11" s="677"/>
      <c r="AU11" s="683"/>
      <c r="AV11" s="683"/>
      <c r="AW11" s="683"/>
      <c r="AX11" s="683"/>
      <c r="AY11" s="684"/>
      <c r="AZ11" s="56"/>
      <c r="BA11" s="56"/>
      <c r="BB11" s="56"/>
      <c r="BC11" s="56"/>
      <c r="BD11" s="56"/>
      <c r="BE11" s="67"/>
      <c r="BF11" s="67"/>
      <c r="BG11" s="67"/>
      <c r="BH11" s="67"/>
      <c r="BI11" s="67"/>
      <c r="BJ11" s="67"/>
      <c r="BK11" s="67"/>
      <c r="BL11" s="67"/>
      <c r="BM11" s="67"/>
      <c r="BN11" s="67"/>
      <c r="BO11" s="67"/>
      <c r="BP11" s="67"/>
      <c r="BQ11" s="52">
        <v>5</v>
      </c>
      <c r="BR11" s="72"/>
      <c r="BS11" s="673" t="s">
        <v>381</v>
      </c>
      <c r="BT11" s="674"/>
      <c r="BU11" s="674"/>
      <c r="BV11" s="674"/>
      <c r="BW11" s="674"/>
      <c r="BX11" s="674"/>
      <c r="BY11" s="674"/>
      <c r="BZ11" s="674"/>
      <c r="CA11" s="674"/>
      <c r="CB11" s="674"/>
      <c r="CC11" s="674"/>
      <c r="CD11" s="674"/>
      <c r="CE11" s="674"/>
      <c r="CF11" s="674"/>
      <c r="CG11" s="675"/>
      <c r="CH11" s="685">
        <v>2</v>
      </c>
      <c r="CI11" s="680"/>
      <c r="CJ11" s="680"/>
      <c r="CK11" s="680"/>
      <c r="CL11" s="686"/>
      <c r="CM11" s="685">
        <v>8</v>
      </c>
      <c r="CN11" s="680"/>
      <c r="CO11" s="680"/>
      <c r="CP11" s="680"/>
      <c r="CQ11" s="686"/>
      <c r="CR11" s="685">
        <v>3</v>
      </c>
      <c r="CS11" s="680"/>
      <c r="CT11" s="680"/>
      <c r="CU11" s="680"/>
      <c r="CV11" s="686"/>
      <c r="CW11" s="685">
        <v>0</v>
      </c>
      <c r="CX11" s="680"/>
      <c r="CY11" s="680"/>
      <c r="CZ11" s="680"/>
      <c r="DA11" s="686"/>
      <c r="DB11" s="685" t="s">
        <v>199</v>
      </c>
      <c r="DC11" s="680"/>
      <c r="DD11" s="680"/>
      <c r="DE11" s="680"/>
      <c r="DF11" s="686"/>
      <c r="DG11" s="685" t="s">
        <v>199</v>
      </c>
      <c r="DH11" s="680"/>
      <c r="DI11" s="680"/>
      <c r="DJ11" s="680"/>
      <c r="DK11" s="686"/>
      <c r="DL11" s="685" t="s">
        <v>199</v>
      </c>
      <c r="DM11" s="680"/>
      <c r="DN11" s="680"/>
      <c r="DO11" s="680"/>
      <c r="DP11" s="686"/>
      <c r="DQ11" s="685" t="s">
        <v>199</v>
      </c>
      <c r="DR11" s="680"/>
      <c r="DS11" s="680"/>
      <c r="DT11" s="680"/>
      <c r="DU11" s="686"/>
      <c r="DV11" s="673"/>
      <c r="DW11" s="674"/>
      <c r="DX11" s="674"/>
      <c r="DY11" s="674"/>
      <c r="DZ11" s="687"/>
      <c r="EA11" s="67"/>
    </row>
    <row r="12" spans="1:131" s="47" customFormat="1" ht="26.25" customHeight="1" x14ac:dyDescent="0.15">
      <c r="A12" s="52">
        <v>6</v>
      </c>
      <c r="B12" s="673"/>
      <c r="C12" s="674"/>
      <c r="D12" s="674"/>
      <c r="E12" s="674"/>
      <c r="F12" s="674"/>
      <c r="G12" s="674"/>
      <c r="H12" s="674"/>
      <c r="I12" s="674"/>
      <c r="J12" s="674"/>
      <c r="K12" s="674"/>
      <c r="L12" s="674"/>
      <c r="M12" s="674"/>
      <c r="N12" s="674"/>
      <c r="O12" s="674"/>
      <c r="P12" s="675"/>
      <c r="Q12" s="676"/>
      <c r="R12" s="677"/>
      <c r="S12" s="677"/>
      <c r="T12" s="677"/>
      <c r="U12" s="677"/>
      <c r="V12" s="677"/>
      <c r="W12" s="677"/>
      <c r="X12" s="677"/>
      <c r="Y12" s="677"/>
      <c r="Z12" s="677"/>
      <c r="AA12" s="677"/>
      <c r="AB12" s="677"/>
      <c r="AC12" s="677"/>
      <c r="AD12" s="677"/>
      <c r="AE12" s="678"/>
      <c r="AF12" s="679"/>
      <c r="AG12" s="680"/>
      <c r="AH12" s="680"/>
      <c r="AI12" s="680"/>
      <c r="AJ12" s="681"/>
      <c r="AK12" s="682"/>
      <c r="AL12" s="677"/>
      <c r="AM12" s="677"/>
      <c r="AN12" s="677"/>
      <c r="AO12" s="677"/>
      <c r="AP12" s="677"/>
      <c r="AQ12" s="677"/>
      <c r="AR12" s="677"/>
      <c r="AS12" s="677"/>
      <c r="AT12" s="677"/>
      <c r="AU12" s="683"/>
      <c r="AV12" s="683"/>
      <c r="AW12" s="683"/>
      <c r="AX12" s="683"/>
      <c r="AY12" s="684"/>
      <c r="AZ12" s="56"/>
      <c r="BA12" s="56"/>
      <c r="BB12" s="56"/>
      <c r="BC12" s="56"/>
      <c r="BD12" s="56"/>
      <c r="BE12" s="67"/>
      <c r="BF12" s="67"/>
      <c r="BG12" s="67"/>
      <c r="BH12" s="67"/>
      <c r="BI12" s="67"/>
      <c r="BJ12" s="67"/>
      <c r="BK12" s="67"/>
      <c r="BL12" s="67"/>
      <c r="BM12" s="67"/>
      <c r="BN12" s="67"/>
      <c r="BO12" s="67"/>
      <c r="BP12" s="67"/>
      <c r="BQ12" s="52">
        <v>6</v>
      </c>
      <c r="BR12" s="72"/>
      <c r="BS12" s="673"/>
      <c r="BT12" s="674"/>
      <c r="BU12" s="674"/>
      <c r="BV12" s="674"/>
      <c r="BW12" s="674"/>
      <c r="BX12" s="674"/>
      <c r="BY12" s="674"/>
      <c r="BZ12" s="674"/>
      <c r="CA12" s="674"/>
      <c r="CB12" s="674"/>
      <c r="CC12" s="674"/>
      <c r="CD12" s="674"/>
      <c r="CE12" s="674"/>
      <c r="CF12" s="674"/>
      <c r="CG12" s="675"/>
      <c r="CH12" s="685"/>
      <c r="CI12" s="680"/>
      <c r="CJ12" s="680"/>
      <c r="CK12" s="680"/>
      <c r="CL12" s="686"/>
      <c r="CM12" s="685"/>
      <c r="CN12" s="680"/>
      <c r="CO12" s="680"/>
      <c r="CP12" s="680"/>
      <c r="CQ12" s="686"/>
      <c r="CR12" s="685"/>
      <c r="CS12" s="680"/>
      <c r="CT12" s="680"/>
      <c r="CU12" s="680"/>
      <c r="CV12" s="686"/>
      <c r="CW12" s="685"/>
      <c r="CX12" s="680"/>
      <c r="CY12" s="680"/>
      <c r="CZ12" s="680"/>
      <c r="DA12" s="686"/>
      <c r="DB12" s="685"/>
      <c r="DC12" s="680"/>
      <c r="DD12" s="680"/>
      <c r="DE12" s="680"/>
      <c r="DF12" s="686"/>
      <c r="DG12" s="685"/>
      <c r="DH12" s="680"/>
      <c r="DI12" s="680"/>
      <c r="DJ12" s="680"/>
      <c r="DK12" s="686"/>
      <c r="DL12" s="685"/>
      <c r="DM12" s="680"/>
      <c r="DN12" s="680"/>
      <c r="DO12" s="680"/>
      <c r="DP12" s="686"/>
      <c r="DQ12" s="685"/>
      <c r="DR12" s="680"/>
      <c r="DS12" s="680"/>
      <c r="DT12" s="680"/>
      <c r="DU12" s="686"/>
      <c r="DV12" s="673"/>
      <c r="DW12" s="674"/>
      <c r="DX12" s="674"/>
      <c r="DY12" s="674"/>
      <c r="DZ12" s="687"/>
      <c r="EA12" s="67"/>
    </row>
    <row r="13" spans="1:131" s="47" customFormat="1" ht="26.25" customHeight="1" x14ac:dyDescent="0.15">
      <c r="A13" s="52">
        <v>7</v>
      </c>
      <c r="B13" s="673"/>
      <c r="C13" s="674"/>
      <c r="D13" s="674"/>
      <c r="E13" s="674"/>
      <c r="F13" s="674"/>
      <c r="G13" s="674"/>
      <c r="H13" s="674"/>
      <c r="I13" s="674"/>
      <c r="J13" s="674"/>
      <c r="K13" s="674"/>
      <c r="L13" s="674"/>
      <c r="M13" s="674"/>
      <c r="N13" s="674"/>
      <c r="O13" s="674"/>
      <c r="P13" s="675"/>
      <c r="Q13" s="676"/>
      <c r="R13" s="677"/>
      <c r="S13" s="677"/>
      <c r="T13" s="677"/>
      <c r="U13" s="677"/>
      <c r="V13" s="677"/>
      <c r="W13" s="677"/>
      <c r="X13" s="677"/>
      <c r="Y13" s="677"/>
      <c r="Z13" s="677"/>
      <c r="AA13" s="677"/>
      <c r="AB13" s="677"/>
      <c r="AC13" s="677"/>
      <c r="AD13" s="677"/>
      <c r="AE13" s="678"/>
      <c r="AF13" s="679"/>
      <c r="AG13" s="680"/>
      <c r="AH13" s="680"/>
      <c r="AI13" s="680"/>
      <c r="AJ13" s="681"/>
      <c r="AK13" s="682"/>
      <c r="AL13" s="677"/>
      <c r="AM13" s="677"/>
      <c r="AN13" s="677"/>
      <c r="AO13" s="677"/>
      <c r="AP13" s="677"/>
      <c r="AQ13" s="677"/>
      <c r="AR13" s="677"/>
      <c r="AS13" s="677"/>
      <c r="AT13" s="677"/>
      <c r="AU13" s="683"/>
      <c r="AV13" s="683"/>
      <c r="AW13" s="683"/>
      <c r="AX13" s="683"/>
      <c r="AY13" s="684"/>
      <c r="AZ13" s="56"/>
      <c r="BA13" s="56"/>
      <c r="BB13" s="56"/>
      <c r="BC13" s="56"/>
      <c r="BD13" s="56"/>
      <c r="BE13" s="67"/>
      <c r="BF13" s="67"/>
      <c r="BG13" s="67"/>
      <c r="BH13" s="67"/>
      <c r="BI13" s="67"/>
      <c r="BJ13" s="67"/>
      <c r="BK13" s="67"/>
      <c r="BL13" s="67"/>
      <c r="BM13" s="67"/>
      <c r="BN13" s="67"/>
      <c r="BO13" s="67"/>
      <c r="BP13" s="67"/>
      <c r="BQ13" s="52">
        <v>7</v>
      </c>
      <c r="BR13" s="72"/>
      <c r="BS13" s="673"/>
      <c r="BT13" s="674"/>
      <c r="BU13" s="674"/>
      <c r="BV13" s="674"/>
      <c r="BW13" s="674"/>
      <c r="BX13" s="674"/>
      <c r="BY13" s="674"/>
      <c r="BZ13" s="674"/>
      <c r="CA13" s="674"/>
      <c r="CB13" s="674"/>
      <c r="CC13" s="674"/>
      <c r="CD13" s="674"/>
      <c r="CE13" s="674"/>
      <c r="CF13" s="674"/>
      <c r="CG13" s="675"/>
      <c r="CH13" s="685"/>
      <c r="CI13" s="680"/>
      <c r="CJ13" s="680"/>
      <c r="CK13" s="680"/>
      <c r="CL13" s="686"/>
      <c r="CM13" s="685"/>
      <c r="CN13" s="680"/>
      <c r="CO13" s="680"/>
      <c r="CP13" s="680"/>
      <c r="CQ13" s="686"/>
      <c r="CR13" s="685"/>
      <c r="CS13" s="680"/>
      <c r="CT13" s="680"/>
      <c r="CU13" s="680"/>
      <c r="CV13" s="686"/>
      <c r="CW13" s="685"/>
      <c r="CX13" s="680"/>
      <c r="CY13" s="680"/>
      <c r="CZ13" s="680"/>
      <c r="DA13" s="686"/>
      <c r="DB13" s="685"/>
      <c r="DC13" s="680"/>
      <c r="DD13" s="680"/>
      <c r="DE13" s="680"/>
      <c r="DF13" s="686"/>
      <c r="DG13" s="685"/>
      <c r="DH13" s="680"/>
      <c r="DI13" s="680"/>
      <c r="DJ13" s="680"/>
      <c r="DK13" s="686"/>
      <c r="DL13" s="685"/>
      <c r="DM13" s="680"/>
      <c r="DN13" s="680"/>
      <c r="DO13" s="680"/>
      <c r="DP13" s="686"/>
      <c r="DQ13" s="685"/>
      <c r="DR13" s="680"/>
      <c r="DS13" s="680"/>
      <c r="DT13" s="680"/>
      <c r="DU13" s="686"/>
      <c r="DV13" s="673"/>
      <c r="DW13" s="674"/>
      <c r="DX13" s="674"/>
      <c r="DY13" s="674"/>
      <c r="DZ13" s="687"/>
      <c r="EA13" s="67"/>
    </row>
    <row r="14" spans="1:131" s="47" customFormat="1" ht="26.25" customHeight="1" x14ac:dyDescent="0.15">
      <c r="A14" s="52">
        <v>8</v>
      </c>
      <c r="B14" s="673"/>
      <c r="C14" s="674"/>
      <c r="D14" s="674"/>
      <c r="E14" s="674"/>
      <c r="F14" s="674"/>
      <c r="G14" s="674"/>
      <c r="H14" s="674"/>
      <c r="I14" s="674"/>
      <c r="J14" s="674"/>
      <c r="K14" s="674"/>
      <c r="L14" s="674"/>
      <c r="M14" s="674"/>
      <c r="N14" s="674"/>
      <c r="O14" s="674"/>
      <c r="P14" s="675"/>
      <c r="Q14" s="676"/>
      <c r="R14" s="677"/>
      <c r="S14" s="677"/>
      <c r="T14" s="677"/>
      <c r="U14" s="677"/>
      <c r="V14" s="677"/>
      <c r="W14" s="677"/>
      <c r="X14" s="677"/>
      <c r="Y14" s="677"/>
      <c r="Z14" s="677"/>
      <c r="AA14" s="677"/>
      <c r="AB14" s="677"/>
      <c r="AC14" s="677"/>
      <c r="AD14" s="677"/>
      <c r="AE14" s="678"/>
      <c r="AF14" s="679"/>
      <c r="AG14" s="680"/>
      <c r="AH14" s="680"/>
      <c r="AI14" s="680"/>
      <c r="AJ14" s="681"/>
      <c r="AK14" s="682"/>
      <c r="AL14" s="677"/>
      <c r="AM14" s="677"/>
      <c r="AN14" s="677"/>
      <c r="AO14" s="677"/>
      <c r="AP14" s="677"/>
      <c r="AQ14" s="677"/>
      <c r="AR14" s="677"/>
      <c r="AS14" s="677"/>
      <c r="AT14" s="677"/>
      <c r="AU14" s="683"/>
      <c r="AV14" s="683"/>
      <c r="AW14" s="683"/>
      <c r="AX14" s="683"/>
      <c r="AY14" s="684"/>
      <c r="AZ14" s="56"/>
      <c r="BA14" s="56"/>
      <c r="BB14" s="56"/>
      <c r="BC14" s="56"/>
      <c r="BD14" s="56"/>
      <c r="BE14" s="67"/>
      <c r="BF14" s="67"/>
      <c r="BG14" s="67"/>
      <c r="BH14" s="67"/>
      <c r="BI14" s="67"/>
      <c r="BJ14" s="67"/>
      <c r="BK14" s="67"/>
      <c r="BL14" s="67"/>
      <c r="BM14" s="67"/>
      <c r="BN14" s="67"/>
      <c r="BO14" s="67"/>
      <c r="BP14" s="67"/>
      <c r="BQ14" s="52">
        <v>8</v>
      </c>
      <c r="BR14" s="72"/>
      <c r="BS14" s="673"/>
      <c r="BT14" s="674"/>
      <c r="BU14" s="674"/>
      <c r="BV14" s="674"/>
      <c r="BW14" s="674"/>
      <c r="BX14" s="674"/>
      <c r="BY14" s="674"/>
      <c r="BZ14" s="674"/>
      <c r="CA14" s="674"/>
      <c r="CB14" s="674"/>
      <c r="CC14" s="674"/>
      <c r="CD14" s="674"/>
      <c r="CE14" s="674"/>
      <c r="CF14" s="674"/>
      <c r="CG14" s="675"/>
      <c r="CH14" s="685"/>
      <c r="CI14" s="680"/>
      <c r="CJ14" s="680"/>
      <c r="CK14" s="680"/>
      <c r="CL14" s="686"/>
      <c r="CM14" s="685"/>
      <c r="CN14" s="680"/>
      <c r="CO14" s="680"/>
      <c r="CP14" s="680"/>
      <c r="CQ14" s="686"/>
      <c r="CR14" s="685"/>
      <c r="CS14" s="680"/>
      <c r="CT14" s="680"/>
      <c r="CU14" s="680"/>
      <c r="CV14" s="686"/>
      <c r="CW14" s="685"/>
      <c r="CX14" s="680"/>
      <c r="CY14" s="680"/>
      <c r="CZ14" s="680"/>
      <c r="DA14" s="686"/>
      <c r="DB14" s="685"/>
      <c r="DC14" s="680"/>
      <c r="DD14" s="680"/>
      <c r="DE14" s="680"/>
      <c r="DF14" s="686"/>
      <c r="DG14" s="685"/>
      <c r="DH14" s="680"/>
      <c r="DI14" s="680"/>
      <c r="DJ14" s="680"/>
      <c r="DK14" s="686"/>
      <c r="DL14" s="685"/>
      <c r="DM14" s="680"/>
      <c r="DN14" s="680"/>
      <c r="DO14" s="680"/>
      <c r="DP14" s="686"/>
      <c r="DQ14" s="685"/>
      <c r="DR14" s="680"/>
      <c r="DS14" s="680"/>
      <c r="DT14" s="680"/>
      <c r="DU14" s="686"/>
      <c r="DV14" s="673"/>
      <c r="DW14" s="674"/>
      <c r="DX14" s="674"/>
      <c r="DY14" s="674"/>
      <c r="DZ14" s="687"/>
      <c r="EA14" s="67"/>
    </row>
    <row r="15" spans="1:131" s="47" customFormat="1" ht="26.25" customHeight="1" x14ac:dyDescent="0.15">
      <c r="A15" s="52">
        <v>9</v>
      </c>
      <c r="B15" s="673"/>
      <c r="C15" s="674"/>
      <c r="D15" s="674"/>
      <c r="E15" s="674"/>
      <c r="F15" s="674"/>
      <c r="G15" s="674"/>
      <c r="H15" s="674"/>
      <c r="I15" s="674"/>
      <c r="J15" s="674"/>
      <c r="K15" s="674"/>
      <c r="L15" s="674"/>
      <c r="M15" s="674"/>
      <c r="N15" s="674"/>
      <c r="O15" s="674"/>
      <c r="P15" s="675"/>
      <c r="Q15" s="676"/>
      <c r="R15" s="677"/>
      <c r="S15" s="677"/>
      <c r="T15" s="677"/>
      <c r="U15" s="677"/>
      <c r="V15" s="677"/>
      <c r="W15" s="677"/>
      <c r="X15" s="677"/>
      <c r="Y15" s="677"/>
      <c r="Z15" s="677"/>
      <c r="AA15" s="677"/>
      <c r="AB15" s="677"/>
      <c r="AC15" s="677"/>
      <c r="AD15" s="677"/>
      <c r="AE15" s="678"/>
      <c r="AF15" s="679"/>
      <c r="AG15" s="680"/>
      <c r="AH15" s="680"/>
      <c r="AI15" s="680"/>
      <c r="AJ15" s="681"/>
      <c r="AK15" s="682"/>
      <c r="AL15" s="677"/>
      <c r="AM15" s="677"/>
      <c r="AN15" s="677"/>
      <c r="AO15" s="677"/>
      <c r="AP15" s="677"/>
      <c r="AQ15" s="677"/>
      <c r="AR15" s="677"/>
      <c r="AS15" s="677"/>
      <c r="AT15" s="677"/>
      <c r="AU15" s="683"/>
      <c r="AV15" s="683"/>
      <c r="AW15" s="683"/>
      <c r="AX15" s="683"/>
      <c r="AY15" s="684"/>
      <c r="AZ15" s="56"/>
      <c r="BA15" s="56"/>
      <c r="BB15" s="56"/>
      <c r="BC15" s="56"/>
      <c r="BD15" s="56"/>
      <c r="BE15" s="67"/>
      <c r="BF15" s="67"/>
      <c r="BG15" s="67"/>
      <c r="BH15" s="67"/>
      <c r="BI15" s="67"/>
      <c r="BJ15" s="67"/>
      <c r="BK15" s="67"/>
      <c r="BL15" s="67"/>
      <c r="BM15" s="67"/>
      <c r="BN15" s="67"/>
      <c r="BO15" s="67"/>
      <c r="BP15" s="67"/>
      <c r="BQ15" s="52">
        <v>9</v>
      </c>
      <c r="BR15" s="72"/>
      <c r="BS15" s="673"/>
      <c r="BT15" s="674"/>
      <c r="BU15" s="674"/>
      <c r="BV15" s="674"/>
      <c r="BW15" s="674"/>
      <c r="BX15" s="674"/>
      <c r="BY15" s="674"/>
      <c r="BZ15" s="674"/>
      <c r="CA15" s="674"/>
      <c r="CB15" s="674"/>
      <c r="CC15" s="674"/>
      <c r="CD15" s="674"/>
      <c r="CE15" s="674"/>
      <c r="CF15" s="674"/>
      <c r="CG15" s="675"/>
      <c r="CH15" s="685"/>
      <c r="CI15" s="680"/>
      <c r="CJ15" s="680"/>
      <c r="CK15" s="680"/>
      <c r="CL15" s="686"/>
      <c r="CM15" s="685"/>
      <c r="CN15" s="680"/>
      <c r="CO15" s="680"/>
      <c r="CP15" s="680"/>
      <c r="CQ15" s="686"/>
      <c r="CR15" s="685"/>
      <c r="CS15" s="680"/>
      <c r="CT15" s="680"/>
      <c r="CU15" s="680"/>
      <c r="CV15" s="686"/>
      <c r="CW15" s="685"/>
      <c r="CX15" s="680"/>
      <c r="CY15" s="680"/>
      <c r="CZ15" s="680"/>
      <c r="DA15" s="686"/>
      <c r="DB15" s="685"/>
      <c r="DC15" s="680"/>
      <c r="DD15" s="680"/>
      <c r="DE15" s="680"/>
      <c r="DF15" s="686"/>
      <c r="DG15" s="685"/>
      <c r="DH15" s="680"/>
      <c r="DI15" s="680"/>
      <c r="DJ15" s="680"/>
      <c r="DK15" s="686"/>
      <c r="DL15" s="685"/>
      <c r="DM15" s="680"/>
      <c r="DN15" s="680"/>
      <c r="DO15" s="680"/>
      <c r="DP15" s="686"/>
      <c r="DQ15" s="685"/>
      <c r="DR15" s="680"/>
      <c r="DS15" s="680"/>
      <c r="DT15" s="680"/>
      <c r="DU15" s="686"/>
      <c r="DV15" s="673"/>
      <c r="DW15" s="674"/>
      <c r="DX15" s="674"/>
      <c r="DY15" s="674"/>
      <c r="DZ15" s="687"/>
      <c r="EA15" s="67"/>
    </row>
    <row r="16" spans="1:131" s="47" customFormat="1" ht="26.25" customHeight="1" x14ac:dyDescent="0.15">
      <c r="A16" s="52">
        <v>10</v>
      </c>
      <c r="B16" s="673"/>
      <c r="C16" s="674"/>
      <c r="D16" s="674"/>
      <c r="E16" s="674"/>
      <c r="F16" s="674"/>
      <c r="G16" s="674"/>
      <c r="H16" s="674"/>
      <c r="I16" s="674"/>
      <c r="J16" s="674"/>
      <c r="K16" s="674"/>
      <c r="L16" s="674"/>
      <c r="M16" s="674"/>
      <c r="N16" s="674"/>
      <c r="O16" s="674"/>
      <c r="P16" s="675"/>
      <c r="Q16" s="676"/>
      <c r="R16" s="677"/>
      <c r="S16" s="677"/>
      <c r="T16" s="677"/>
      <c r="U16" s="677"/>
      <c r="V16" s="677"/>
      <c r="W16" s="677"/>
      <c r="X16" s="677"/>
      <c r="Y16" s="677"/>
      <c r="Z16" s="677"/>
      <c r="AA16" s="677"/>
      <c r="AB16" s="677"/>
      <c r="AC16" s="677"/>
      <c r="AD16" s="677"/>
      <c r="AE16" s="678"/>
      <c r="AF16" s="679"/>
      <c r="AG16" s="680"/>
      <c r="AH16" s="680"/>
      <c r="AI16" s="680"/>
      <c r="AJ16" s="681"/>
      <c r="AK16" s="682"/>
      <c r="AL16" s="677"/>
      <c r="AM16" s="677"/>
      <c r="AN16" s="677"/>
      <c r="AO16" s="677"/>
      <c r="AP16" s="677"/>
      <c r="AQ16" s="677"/>
      <c r="AR16" s="677"/>
      <c r="AS16" s="677"/>
      <c r="AT16" s="677"/>
      <c r="AU16" s="683"/>
      <c r="AV16" s="683"/>
      <c r="AW16" s="683"/>
      <c r="AX16" s="683"/>
      <c r="AY16" s="684"/>
      <c r="AZ16" s="56"/>
      <c r="BA16" s="56"/>
      <c r="BB16" s="56"/>
      <c r="BC16" s="56"/>
      <c r="BD16" s="56"/>
      <c r="BE16" s="67"/>
      <c r="BF16" s="67"/>
      <c r="BG16" s="67"/>
      <c r="BH16" s="67"/>
      <c r="BI16" s="67"/>
      <c r="BJ16" s="67"/>
      <c r="BK16" s="67"/>
      <c r="BL16" s="67"/>
      <c r="BM16" s="67"/>
      <c r="BN16" s="67"/>
      <c r="BO16" s="67"/>
      <c r="BP16" s="67"/>
      <c r="BQ16" s="52">
        <v>10</v>
      </c>
      <c r="BR16" s="72"/>
      <c r="BS16" s="673"/>
      <c r="BT16" s="674"/>
      <c r="BU16" s="674"/>
      <c r="BV16" s="674"/>
      <c r="BW16" s="674"/>
      <c r="BX16" s="674"/>
      <c r="BY16" s="674"/>
      <c r="BZ16" s="674"/>
      <c r="CA16" s="674"/>
      <c r="CB16" s="674"/>
      <c r="CC16" s="674"/>
      <c r="CD16" s="674"/>
      <c r="CE16" s="674"/>
      <c r="CF16" s="674"/>
      <c r="CG16" s="675"/>
      <c r="CH16" s="685"/>
      <c r="CI16" s="680"/>
      <c r="CJ16" s="680"/>
      <c r="CK16" s="680"/>
      <c r="CL16" s="686"/>
      <c r="CM16" s="685"/>
      <c r="CN16" s="680"/>
      <c r="CO16" s="680"/>
      <c r="CP16" s="680"/>
      <c r="CQ16" s="686"/>
      <c r="CR16" s="685"/>
      <c r="CS16" s="680"/>
      <c r="CT16" s="680"/>
      <c r="CU16" s="680"/>
      <c r="CV16" s="686"/>
      <c r="CW16" s="685"/>
      <c r="CX16" s="680"/>
      <c r="CY16" s="680"/>
      <c r="CZ16" s="680"/>
      <c r="DA16" s="686"/>
      <c r="DB16" s="685"/>
      <c r="DC16" s="680"/>
      <c r="DD16" s="680"/>
      <c r="DE16" s="680"/>
      <c r="DF16" s="686"/>
      <c r="DG16" s="685"/>
      <c r="DH16" s="680"/>
      <c r="DI16" s="680"/>
      <c r="DJ16" s="680"/>
      <c r="DK16" s="686"/>
      <c r="DL16" s="685"/>
      <c r="DM16" s="680"/>
      <c r="DN16" s="680"/>
      <c r="DO16" s="680"/>
      <c r="DP16" s="686"/>
      <c r="DQ16" s="685"/>
      <c r="DR16" s="680"/>
      <c r="DS16" s="680"/>
      <c r="DT16" s="680"/>
      <c r="DU16" s="686"/>
      <c r="DV16" s="673"/>
      <c r="DW16" s="674"/>
      <c r="DX16" s="674"/>
      <c r="DY16" s="674"/>
      <c r="DZ16" s="687"/>
      <c r="EA16" s="67"/>
    </row>
    <row r="17" spans="1:131" s="47" customFormat="1" ht="26.25" customHeight="1" x14ac:dyDescent="0.15">
      <c r="A17" s="52">
        <v>11</v>
      </c>
      <c r="B17" s="673"/>
      <c r="C17" s="674"/>
      <c r="D17" s="674"/>
      <c r="E17" s="674"/>
      <c r="F17" s="674"/>
      <c r="G17" s="674"/>
      <c r="H17" s="674"/>
      <c r="I17" s="674"/>
      <c r="J17" s="674"/>
      <c r="K17" s="674"/>
      <c r="L17" s="674"/>
      <c r="M17" s="674"/>
      <c r="N17" s="674"/>
      <c r="O17" s="674"/>
      <c r="P17" s="675"/>
      <c r="Q17" s="676"/>
      <c r="R17" s="677"/>
      <c r="S17" s="677"/>
      <c r="T17" s="677"/>
      <c r="U17" s="677"/>
      <c r="V17" s="677"/>
      <c r="W17" s="677"/>
      <c r="X17" s="677"/>
      <c r="Y17" s="677"/>
      <c r="Z17" s="677"/>
      <c r="AA17" s="677"/>
      <c r="AB17" s="677"/>
      <c r="AC17" s="677"/>
      <c r="AD17" s="677"/>
      <c r="AE17" s="678"/>
      <c r="AF17" s="679"/>
      <c r="AG17" s="680"/>
      <c r="AH17" s="680"/>
      <c r="AI17" s="680"/>
      <c r="AJ17" s="681"/>
      <c r="AK17" s="682"/>
      <c r="AL17" s="677"/>
      <c r="AM17" s="677"/>
      <c r="AN17" s="677"/>
      <c r="AO17" s="677"/>
      <c r="AP17" s="677"/>
      <c r="AQ17" s="677"/>
      <c r="AR17" s="677"/>
      <c r="AS17" s="677"/>
      <c r="AT17" s="677"/>
      <c r="AU17" s="683"/>
      <c r="AV17" s="683"/>
      <c r="AW17" s="683"/>
      <c r="AX17" s="683"/>
      <c r="AY17" s="684"/>
      <c r="AZ17" s="56"/>
      <c r="BA17" s="56"/>
      <c r="BB17" s="56"/>
      <c r="BC17" s="56"/>
      <c r="BD17" s="56"/>
      <c r="BE17" s="67"/>
      <c r="BF17" s="67"/>
      <c r="BG17" s="67"/>
      <c r="BH17" s="67"/>
      <c r="BI17" s="67"/>
      <c r="BJ17" s="67"/>
      <c r="BK17" s="67"/>
      <c r="BL17" s="67"/>
      <c r="BM17" s="67"/>
      <c r="BN17" s="67"/>
      <c r="BO17" s="67"/>
      <c r="BP17" s="67"/>
      <c r="BQ17" s="52">
        <v>11</v>
      </c>
      <c r="BR17" s="72"/>
      <c r="BS17" s="673"/>
      <c r="BT17" s="674"/>
      <c r="BU17" s="674"/>
      <c r="BV17" s="674"/>
      <c r="BW17" s="674"/>
      <c r="BX17" s="674"/>
      <c r="BY17" s="674"/>
      <c r="BZ17" s="674"/>
      <c r="CA17" s="674"/>
      <c r="CB17" s="674"/>
      <c r="CC17" s="674"/>
      <c r="CD17" s="674"/>
      <c r="CE17" s="674"/>
      <c r="CF17" s="674"/>
      <c r="CG17" s="675"/>
      <c r="CH17" s="685"/>
      <c r="CI17" s="680"/>
      <c r="CJ17" s="680"/>
      <c r="CK17" s="680"/>
      <c r="CL17" s="686"/>
      <c r="CM17" s="685"/>
      <c r="CN17" s="680"/>
      <c r="CO17" s="680"/>
      <c r="CP17" s="680"/>
      <c r="CQ17" s="686"/>
      <c r="CR17" s="685"/>
      <c r="CS17" s="680"/>
      <c r="CT17" s="680"/>
      <c r="CU17" s="680"/>
      <c r="CV17" s="686"/>
      <c r="CW17" s="685"/>
      <c r="CX17" s="680"/>
      <c r="CY17" s="680"/>
      <c r="CZ17" s="680"/>
      <c r="DA17" s="686"/>
      <c r="DB17" s="685"/>
      <c r="DC17" s="680"/>
      <c r="DD17" s="680"/>
      <c r="DE17" s="680"/>
      <c r="DF17" s="686"/>
      <c r="DG17" s="685"/>
      <c r="DH17" s="680"/>
      <c r="DI17" s="680"/>
      <c r="DJ17" s="680"/>
      <c r="DK17" s="686"/>
      <c r="DL17" s="685"/>
      <c r="DM17" s="680"/>
      <c r="DN17" s="680"/>
      <c r="DO17" s="680"/>
      <c r="DP17" s="686"/>
      <c r="DQ17" s="685"/>
      <c r="DR17" s="680"/>
      <c r="DS17" s="680"/>
      <c r="DT17" s="680"/>
      <c r="DU17" s="686"/>
      <c r="DV17" s="673"/>
      <c r="DW17" s="674"/>
      <c r="DX17" s="674"/>
      <c r="DY17" s="674"/>
      <c r="DZ17" s="687"/>
      <c r="EA17" s="67"/>
    </row>
    <row r="18" spans="1:131" s="47" customFormat="1" ht="26.25" customHeight="1" x14ac:dyDescent="0.15">
      <c r="A18" s="52">
        <v>12</v>
      </c>
      <c r="B18" s="673"/>
      <c r="C18" s="674"/>
      <c r="D18" s="674"/>
      <c r="E18" s="674"/>
      <c r="F18" s="674"/>
      <c r="G18" s="674"/>
      <c r="H18" s="674"/>
      <c r="I18" s="674"/>
      <c r="J18" s="674"/>
      <c r="K18" s="674"/>
      <c r="L18" s="674"/>
      <c r="M18" s="674"/>
      <c r="N18" s="674"/>
      <c r="O18" s="674"/>
      <c r="P18" s="675"/>
      <c r="Q18" s="676"/>
      <c r="R18" s="677"/>
      <c r="S18" s="677"/>
      <c r="T18" s="677"/>
      <c r="U18" s="677"/>
      <c r="V18" s="677"/>
      <c r="W18" s="677"/>
      <c r="X18" s="677"/>
      <c r="Y18" s="677"/>
      <c r="Z18" s="677"/>
      <c r="AA18" s="677"/>
      <c r="AB18" s="677"/>
      <c r="AC18" s="677"/>
      <c r="AD18" s="677"/>
      <c r="AE18" s="678"/>
      <c r="AF18" s="679"/>
      <c r="AG18" s="680"/>
      <c r="AH18" s="680"/>
      <c r="AI18" s="680"/>
      <c r="AJ18" s="681"/>
      <c r="AK18" s="682"/>
      <c r="AL18" s="677"/>
      <c r="AM18" s="677"/>
      <c r="AN18" s="677"/>
      <c r="AO18" s="677"/>
      <c r="AP18" s="677"/>
      <c r="AQ18" s="677"/>
      <c r="AR18" s="677"/>
      <c r="AS18" s="677"/>
      <c r="AT18" s="677"/>
      <c r="AU18" s="683"/>
      <c r="AV18" s="683"/>
      <c r="AW18" s="683"/>
      <c r="AX18" s="683"/>
      <c r="AY18" s="684"/>
      <c r="AZ18" s="56"/>
      <c r="BA18" s="56"/>
      <c r="BB18" s="56"/>
      <c r="BC18" s="56"/>
      <c r="BD18" s="56"/>
      <c r="BE18" s="67"/>
      <c r="BF18" s="67"/>
      <c r="BG18" s="67"/>
      <c r="BH18" s="67"/>
      <c r="BI18" s="67"/>
      <c r="BJ18" s="67"/>
      <c r="BK18" s="67"/>
      <c r="BL18" s="67"/>
      <c r="BM18" s="67"/>
      <c r="BN18" s="67"/>
      <c r="BO18" s="67"/>
      <c r="BP18" s="67"/>
      <c r="BQ18" s="52">
        <v>12</v>
      </c>
      <c r="BR18" s="72"/>
      <c r="BS18" s="673"/>
      <c r="BT18" s="674"/>
      <c r="BU18" s="674"/>
      <c r="BV18" s="674"/>
      <c r="BW18" s="674"/>
      <c r="BX18" s="674"/>
      <c r="BY18" s="674"/>
      <c r="BZ18" s="674"/>
      <c r="CA18" s="674"/>
      <c r="CB18" s="674"/>
      <c r="CC18" s="674"/>
      <c r="CD18" s="674"/>
      <c r="CE18" s="674"/>
      <c r="CF18" s="674"/>
      <c r="CG18" s="675"/>
      <c r="CH18" s="685"/>
      <c r="CI18" s="680"/>
      <c r="CJ18" s="680"/>
      <c r="CK18" s="680"/>
      <c r="CL18" s="686"/>
      <c r="CM18" s="685"/>
      <c r="CN18" s="680"/>
      <c r="CO18" s="680"/>
      <c r="CP18" s="680"/>
      <c r="CQ18" s="686"/>
      <c r="CR18" s="685"/>
      <c r="CS18" s="680"/>
      <c r="CT18" s="680"/>
      <c r="CU18" s="680"/>
      <c r="CV18" s="686"/>
      <c r="CW18" s="685"/>
      <c r="CX18" s="680"/>
      <c r="CY18" s="680"/>
      <c r="CZ18" s="680"/>
      <c r="DA18" s="686"/>
      <c r="DB18" s="685"/>
      <c r="DC18" s="680"/>
      <c r="DD18" s="680"/>
      <c r="DE18" s="680"/>
      <c r="DF18" s="686"/>
      <c r="DG18" s="685"/>
      <c r="DH18" s="680"/>
      <c r="DI18" s="680"/>
      <c r="DJ18" s="680"/>
      <c r="DK18" s="686"/>
      <c r="DL18" s="685"/>
      <c r="DM18" s="680"/>
      <c r="DN18" s="680"/>
      <c r="DO18" s="680"/>
      <c r="DP18" s="686"/>
      <c r="DQ18" s="685"/>
      <c r="DR18" s="680"/>
      <c r="DS18" s="680"/>
      <c r="DT18" s="680"/>
      <c r="DU18" s="686"/>
      <c r="DV18" s="673"/>
      <c r="DW18" s="674"/>
      <c r="DX18" s="674"/>
      <c r="DY18" s="674"/>
      <c r="DZ18" s="687"/>
      <c r="EA18" s="67"/>
    </row>
    <row r="19" spans="1:131" s="47" customFormat="1" ht="26.25" customHeight="1" x14ac:dyDescent="0.15">
      <c r="A19" s="52">
        <v>13</v>
      </c>
      <c r="B19" s="673"/>
      <c r="C19" s="674"/>
      <c r="D19" s="674"/>
      <c r="E19" s="674"/>
      <c r="F19" s="674"/>
      <c r="G19" s="674"/>
      <c r="H19" s="674"/>
      <c r="I19" s="674"/>
      <c r="J19" s="674"/>
      <c r="K19" s="674"/>
      <c r="L19" s="674"/>
      <c r="M19" s="674"/>
      <c r="N19" s="674"/>
      <c r="O19" s="674"/>
      <c r="P19" s="675"/>
      <c r="Q19" s="676"/>
      <c r="R19" s="677"/>
      <c r="S19" s="677"/>
      <c r="T19" s="677"/>
      <c r="U19" s="677"/>
      <c r="V19" s="677"/>
      <c r="W19" s="677"/>
      <c r="X19" s="677"/>
      <c r="Y19" s="677"/>
      <c r="Z19" s="677"/>
      <c r="AA19" s="677"/>
      <c r="AB19" s="677"/>
      <c r="AC19" s="677"/>
      <c r="AD19" s="677"/>
      <c r="AE19" s="678"/>
      <c r="AF19" s="679"/>
      <c r="AG19" s="680"/>
      <c r="AH19" s="680"/>
      <c r="AI19" s="680"/>
      <c r="AJ19" s="681"/>
      <c r="AK19" s="682"/>
      <c r="AL19" s="677"/>
      <c r="AM19" s="677"/>
      <c r="AN19" s="677"/>
      <c r="AO19" s="677"/>
      <c r="AP19" s="677"/>
      <c r="AQ19" s="677"/>
      <c r="AR19" s="677"/>
      <c r="AS19" s="677"/>
      <c r="AT19" s="677"/>
      <c r="AU19" s="683"/>
      <c r="AV19" s="683"/>
      <c r="AW19" s="683"/>
      <c r="AX19" s="683"/>
      <c r="AY19" s="684"/>
      <c r="AZ19" s="56"/>
      <c r="BA19" s="56"/>
      <c r="BB19" s="56"/>
      <c r="BC19" s="56"/>
      <c r="BD19" s="56"/>
      <c r="BE19" s="67"/>
      <c r="BF19" s="67"/>
      <c r="BG19" s="67"/>
      <c r="BH19" s="67"/>
      <c r="BI19" s="67"/>
      <c r="BJ19" s="67"/>
      <c r="BK19" s="67"/>
      <c r="BL19" s="67"/>
      <c r="BM19" s="67"/>
      <c r="BN19" s="67"/>
      <c r="BO19" s="67"/>
      <c r="BP19" s="67"/>
      <c r="BQ19" s="52">
        <v>13</v>
      </c>
      <c r="BR19" s="72"/>
      <c r="BS19" s="673"/>
      <c r="BT19" s="674"/>
      <c r="BU19" s="674"/>
      <c r="BV19" s="674"/>
      <c r="BW19" s="674"/>
      <c r="BX19" s="674"/>
      <c r="BY19" s="674"/>
      <c r="BZ19" s="674"/>
      <c r="CA19" s="674"/>
      <c r="CB19" s="674"/>
      <c r="CC19" s="674"/>
      <c r="CD19" s="674"/>
      <c r="CE19" s="674"/>
      <c r="CF19" s="674"/>
      <c r="CG19" s="675"/>
      <c r="CH19" s="685"/>
      <c r="CI19" s="680"/>
      <c r="CJ19" s="680"/>
      <c r="CK19" s="680"/>
      <c r="CL19" s="686"/>
      <c r="CM19" s="685"/>
      <c r="CN19" s="680"/>
      <c r="CO19" s="680"/>
      <c r="CP19" s="680"/>
      <c r="CQ19" s="686"/>
      <c r="CR19" s="685"/>
      <c r="CS19" s="680"/>
      <c r="CT19" s="680"/>
      <c r="CU19" s="680"/>
      <c r="CV19" s="686"/>
      <c r="CW19" s="685"/>
      <c r="CX19" s="680"/>
      <c r="CY19" s="680"/>
      <c r="CZ19" s="680"/>
      <c r="DA19" s="686"/>
      <c r="DB19" s="685"/>
      <c r="DC19" s="680"/>
      <c r="DD19" s="680"/>
      <c r="DE19" s="680"/>
      <c r="DF19" s="686"/>
      <c r="DG19" s="685"/>
      <c r="DH19" s="680"/>
      <c r="DI19" s="680"/>
      <c r="DJ19" s="680"/>
      <c r="DK19" s="686"/>
      <c r="DL19" s="685"/>
      <c r="DM19" s="680"/>
      <c r="DN19" s="680"/>
      <c r="DO19" s="680"/>
      <c r="DP19" s="686"/>
      <c r="DQ19" s="685"/>
      <c r="DR19" s="680"/>
      <c r="DS19" s="680"/>
      <c r="DT19" s="680"/>
      <c r="DU19" s="686"/>
      <c r="DV19" s="673"/>
      <c r="DW19" s="674"/>
      <c r="DX19" s="674"/>
      <c r="DY19" s="674"/>
      <c r="DZ19" s="687"/>
      <c r="EA19" s="67"/>
    </row>
    <row r="20" spans="1:131" s="47" customFormat="1" ht="26.25" customHeight="1" x14ac:dyDescent="0.15">
      <c r="A20" s="52">
        <v>14</v>
      </c>
      <c r="B20" s="673"/>
      <c r="C20" s="674"/>
      <c r="D20" s="674"/>
      <c r="E20" s="674"/>
      <c r="F20" s="674"/>
      <c r="G20" s="674"/>
      <c r="H20" s="674"/>
      <c r="I20" s="674"/>
      <c r="J20" s="674"/>
      <c r="K20" s="674"/>
      <c r="L20" s="674"/>
      <c r="M20" s="674"/>
      <c r="N20" s="674"/>
      <c r="O20" s="674"/>
      <c r="P20" s="675"/>
      <c r="Q20" s="676"/>
      <c r="R20" s="677"/>
      <c r="S20" s="677"/>
      <c r="T20" s="677"/>
      <c r="U20" s="677"/>
      <c r="V20" s="677"/>
      <c r="W20" s="677"/>
      <c r="X20" s="677"/>
      <c r="Y20" s="677"/>
      <c r="Z20" s="677"/>
      <c r="AA20" s="677"/>
      <c r="AB20" s="677"/>
      <c r="AC20" s="677"/>
      <c r="AD20" s="677"/>
      <c r="AE20" s="678"/>
      <c r="AF20" s="679"/>
      <c r="AG20" s="680"/>
      <c r="AH20" s="680"/>
      <c r="AI20" s="680"/>
      <c r="AJ20" s="681"/>
      <c r="AK20" s="682"/>
      <c r="AL20" s="677"/>
      <c r="AM20" s="677"/>
      <c r="AN20" s="677"/>
      <c r="AO20" s="677"/>
      <c r="AP20" s="677"/>
      <c r="AQ20" s="677"/>
      <c r="AR20" s="677"/>
      <c r="AS20" s="677"/>
      <c r="AT20" s="677"/>
      <c r="AU20" s="683"/>
      <c r="AV20" s="683"/>
      <c r="AW20" s="683"/>
      <c r="AX20" s="683"/>
      <c r="AY20" s="684"/>
      <c r="AZ20" s="56"/>
      <c r="BA20" s="56"/>
      <c r="BB20" s="56"/>
      <c r="BC20" s="56"/>
      <c r="BD20" s="56"/>
      <c r="BE20" s="67"/>
      <c r="BF20" s="67"/>
      <c r="BG20" s="67"/>
      <c r="BH20" s="67"/>
      <c r="BI20" s="67"/>
      <c r="BJ20" s="67"/>
      <c r="BK20" s="67"/>
      <c r="BL20" s="67"/>
      <c r="BM20" s="67"/>
      <c r="BN20" s="67"/>
      <c r="BO20" s="67"/>
      <c r="BP20" s="67"/>
      <c r="BQ20" s="52">
        <v>14</v>
      </c>
      <c r="BR20" s="72"/>
      <c r="BS20" s="673"/>
      <c r="BT20" s="674"/>
      <c r="BU20" s="674"/>
      <c r="BV20" s="674"/>
      <c r="BW20" s="674"/>
      <c r="BX20" s="674"/>
      <c r="BY20" s="674"/>
      <c r="BZ20" s="674"/>
      <c r="CA20" s="674"/>
      <c r="CB20" s="674"/>
      <c r="CC20" s="674"/>
      <c r="CD20" s="674"/>
      <c r="CE20" s="674"/>
      <c r="CF20" s="674"/>
      <c r="CG20" s="675"/>
      <c r="CH20" s="685"/>
      <c r="CI20" s="680"/>
      <c r="CJ20" s="680"/>
      <c r="CK20" s="680"/>
      <c r="CL20" s="686"/>
      <c r="CM20" s="685"/>
      <c r="CN20" s="680"/>
      <c r="CO20" s="680"/>
      <c r="CP20" s="680"/>
      <c r="CQ20" s="686"/>
      <c r="CR20" s="685"/>
      <c r="CS20" s="680"/>
      <c r="CT20" s="680"/>
      <c r="CU20" s="680"/>
      <c r="CV20" s="686"/>
      <c r="CW20" s="685"/>
      <c r="CX20" s="680"/>
      <c r="CY20" s="680"/>
      <c r="CZ20" s="680"/>
      <c r="DA20" s="686"/>
      <c r="DB20" s="685"/>
      <c r="DC20" s="680"/>
      <c r="DD20" s="680"/>
      <c r="DE20" s="680"/>
      <c r="DF20" s="686"/>
      <c r="DG20" s="685"/>
      <c r="DH20" s="680"/>
      <c r="DI20" s="680"/>
      <c r="DJ20" s="680"/>
      <c r="DK20" s="686"/>
      <c r="DL20" s="685"/>
      <c r="DM20" s="680"/>
      <c r="DN20" s="680"/>
      <c r="DO20" s="680"/>
      <c r="DP20" s="686"/>
      <c r="DQ20" s="685"/>
      <c r="DR20" s="680"/>
      <c r="DS20" s="680"/>
      <c r="DT20" s="680"/>
      <c r="DU20" s="686"/>
      <c r="DV20" s="673"/>
      <c r="DW20" s="674"/>
      <c r="DX20" s="674"/>
      <c r="DY20" s="674"/>
      <c r="DZ20" s="687"/>
      <c r="EA20" s="67"/>
    </row>
    <row r="21" spans="1:131" s="47" customFormat="1" ht="26.25" customHeight="1" x14ac:dyDescent="0.15">
      <c r="A21" s="52">
        <v>15</v>
      </c>
      <c r="B21" s="673"/>
      <c r="C21" s="674"/>
      <c r="D21" s="674"/>
      <c r="E21" s="674"/>
      <c r="F21" s="674"/>
      <c r="G21" s="674"/>
      <c r="H21" s="674"/>
      <c r="I21" s="674"/>
      <c r="J21" s="674"/>
      <c r="K21" s="674"/>
      <c r="L21" s="674"/>
      <c r="M21" s="674"/>
      <c r="N21" s="674"/>
      <c r="O21" s="674"/>
      <c r="P21" s="675"/>
      <c r="Q21" s="676"/>
      <c r="R21" s="677"/>
      <c r="S21" s="677"/>
      <c r="T21" s="677"/>
      <c r="U21" s="677"/>
      <c r="V21" s="677"/>
      <c r="W21" s="677"/>
      <c r="X21" s="677"/>
      <c r="Y21" s="677"/>
      <c r="Z21" s="677"/>
      <c r="AA21" s="677"/>
      <c r="AB21" s="677"/>
      <c r="AC21" s="677"/>
      <c r="AD21" s="677"/>
      <c r="AE21" s="678"/>
      <c r="AF21" s="679"/>
      <c r="AG21" s="680"/>
      <c r="AH21" s="680"/>
      <c r="AI21" s="680"/>
      <c r="AJ21" s="681"/>
      <c r="AK21" s="682"/>
      <c r="AL21" s="677"/>
      <c r="AM21" s="677"/>
      <c r="AN21" s="677"/>
      <c r="AO21" s="677"/>
      <c r="AP21" s="677"/>
      <c r="AQ21" s="677"/>
      <c r="AR21" s="677"/>
      <c r="AS21" s="677"/>
      <c r="AT21" s="677"/>
      <c r="AU21" s="683"/>
      <c r="AV21" s="683"/>
      <c r="AW21" s="683"/>
      <c r="AX21" s="683"/>
      <c r="AY21" s="684"/>
      <c r="AZ21" s="56"/>
      <c r="BA21" s="56"/>
      <c r="BB21" s="56"/>
      <c r="BC21" s="56"/>
      <c r="BD21" s="56"/>
      <c r="BE21" s="67"/>
      <c r="BF21" s="67"/>
      <c r="BG21" s="67"/>
      <c r="BH21" s="67"/>
      <c r="BI21" s="67"/>
      <c r="BJ21" s="67"/>
      <c r="BK21" s="67"/>
      <c r="BL21" s="67"/>
      <c r="BM21" s="67"/>
      <c r="BN21" s="67"/>
      <c r="BO21" s="67"/>
      <c r="BP21" s="67"/>
      <c r="BQ21" s="52">
        <v>15</v>
      </c>
      <c r="BR21" s="72"/>
      <c r="BS21" s="673"/>
      <c r="BT21" s="674"/>
      <c r="BU21" s="674"/>
      <c r="BV21" s="674"/>
      <c r="BW21" s="674"/>
      <c r="BX21" s="674"/>
      <c r="BY21" s="674"/>
      <c r="BZ21" s="674"/>
      <c r="CA21" s="674"/>
      <c r="CB21" s="674"/>
      <c r="CC21" s="674"/>
      <c r="CD21" s="674"/>
      <c r="CE21" s="674"/>
      <c r="CF21" s="674"/>
      <c r="CG21" s="675"/>
      <c r="CH21" s="685"/>
      <c r="CI21" s="680"/>
      <c r="CJ21" s="680"/>
      <c r="CK21" s="680"/>
      <c r="CL21" s="686"/>
      <c r="CM21" s="685"/>
      <c r="CN21" s="680"/>
      <c r="CO21" s="680"/>
      <c r="CP21" s="680"/>
      <c r="CQ21" s="686"/>
      <c r="CR21" s="685"/>
      <c r="CS21" s="680"/>
      <c r="CT21" s="680"/>
      <c r="CU21" s="680"/>
      <c r="CV21" s="686"/>
      <c r="CW21" s="685"/>
      <c r="CX21" s="680"/>
      <c r="CY21" s="680"/>
      <c r="CZ21" s="680"/>
      <c r="DA21" s="686"/>
      <c r="DB21" s="685"/>
      <c r="DC21" s="680"/>
      <c r="DD21" s="680"/>
      <c r="DE21" s="680"/>
      <c r="DF21" s="686"/>
      <c r="DG21" s="685"/>
      <c r="DH21" s="680"/>
      <c r="DI21" s="680"/>
      <c r="DJ21" s="680"/>
      <c r="DK21" s="686"/>
      <c r="DL21" s="685"/>
      <c r="DM21" s="680"/>
      <c r="DN21" s="680"/>
      <c r="DO21" s="680"/>
      <c r="DP21" s="686"/>
      <c r="DQ21" s="685"/>
      <c r="DR21" s="680"/>
      <c r="DS21" s="680"/>
      <c r="DT21" s="680"/>
      <c r="DU21" s="686"/>
      <c r="DV21" s="673"/>
      <c r="DW21" s="674"/>
      <c r="DX21" s="674"/>
      <c r="DY21" s="674"/>
      <c r="DZ21" s="687"/>
      <c r="EA21" s="67"/>
    </row>
    <row r="22" spans="1:131" s="47" customFormat="1" ht="26.25" customHeight="1" x14ac:dyDescent="0.15">
      <c r="A22" s="52">
        <v>16</v>
      </c>
      <c r="B22" s="673"/>
      <c r="C22" s="674"/>
      <c r="D22" s="674"/>
      <c r="E22" s="674"/>
      <c r="F22" s="674"/>
      <c r="G22" s="674"/>
      <c r="H22" s="674"/>
      <c r="I22" s="674"/>
      <c r="J22" s="674"/>
      <c r="K22" s="674"/>
      <c r="L22" s="674"/>
      <c r="M22" s="674"/>
      <c r="N22" s="674"/>
      <c r="O22" s="674"/>
      <c r="P22" s="675"/>
      <c r="Q22" s="688"/>
      <c r="R22" s="689"/>
      <c r="S22" s="689"/>
      <c r="T22" s="689"/>
      <c r="U22" s="689"/>
      <c r="V22" s="689"/>
      <c r="W22" s="689"/>
      <c r="X22" s="689"/>
      <c r="Y22" s="689"/>
      <c r="Z22" s="689"/>
      <c r="AA22" s="689"/>
      <c r="AB22" s="689"/>
      <c r="AC22" s="689"/>
      <c r="AD22" s="689"/>
      <c r="AE22" s="690"/>
      <c r="AF22" s="679"/>
      <c r="AG22" s="680"/>
      <c r="AH22" s="680"/>
      <c r="AI22" s="680"/>
      <c r="AJ22" s="681"/>
      <c r="AK22" s="691"/>
      <c r="AL22" s="689"/>
      <c r="AM22" s="689"/>
      <c r="AN22" s="689"/>
      <c r="AO22" s="689"/>
      <c r="AP22" s="689"/>
      <c r="AQ22" s="689"/>
      <c r="AR22" s="689"/>
      <c r="AS22" s="689"/>
      <c r="AT22" s="689"/>
      <c r="AU22" s="692"/>
      <c r="AV22" s="692"/>
      <c r="AW22" s="692"/>
      <c r="AX22" s="692"/>
      <c r="AY22" s="693"/>
      <c r="AZ22" s="694" t="s">
        <v>455</v>
      </c>
      <c r="BA22" s="694"/>
      <c r="BB22" s="694"/>
      <c r="BC22" s="694"/>
      <c r="BD22" s="695"/>
      <c r="BE22" s="67"/>
      <c r="BF22" s="67"/>
      <c r="BG22" s="67"/>
      <c r="BH22" s="67"/>
      <c r="BI22" s="67"/>
      <c r="BJ22" s="67"/>
      <c r="BK22" s="67"/>
      <c r="BL22" s="67"/>
      <c r="BM22" s="67"/>
      <c r="BN22" s="67"/>
      <c r="BO22" s="67"/>
      <c r="BP22" s="67"/>
      <c r="BQ22" s="52">
        <v>16</v>
      </c>
      <c r="BR22" s="72"/>
      <c r="BS22" s="673"/>
      <c r="BT22" s="674"/>
      <c r="BU22" s="674"/>
      <c r="BV22" s="674"/>
      <c r="BW22" s="674"/>
      <c r="BX22" s="674"/>
      <c r="BY22" s="674"/>
      <c r="BZ22" s="674"/>
      <c r="CA22" s="674"/>
      <c r="CB22" s="674"/>
      <c r="CC22" s="674"/>
      <c r="CD22" s="674"/>
      <c r="CE22" s="674"/>
      <c r="CF22" s="674"/>
      <c r="CG22" s="675"/>
      <c r="CH22" s="685"/>
      <c r="CI22" s="680"/>
      <c r="CJ22" s="680"/>
      <c r="CK22" s="680"/>
      <c r="CL22" s="686"/>
      <c r="CM22" s="685"/>
      <c r="CN22" s="680"/>
      <c r="CO22" s="680"/>
      <c r="CP22" s="680"/>
      <c r="CQ22" s="686"/>
      <c r="CR22" s="685"/>
      <c r="CS22" s="680"/>
      <c r="CT22" s="680"/>
      <c r="CU22" s="680"/>
      <c r="CV22" s="686"/>
      <c r="CW22" s="685"/>
      <c r="CX22" s="680"/>
      <c r="CY22" s="680"/>
      <c r="CZ22" s="680"/>
      <c r="DA22" s="686"/>
      <c r="DB22" s="685"/>
      <c r="DC22" s="680"/>
      <c r="DD22" s="680"/>
      <c r="DE22" s="680"/>
      <c r="DF22" s="686"/>
      <c r="DG22" s="685"/>
      <c r="DH22" s="680"/>
      <c r="DI22" s="680"/>
      <c r="DJ22" s="680"/>
      <c r="DK22" s="686"/>
      <c r="DL22" s="685"/>
      <c r="DM22" s="680"/>
      <c r="DN22" s="680"/>
      <c r="DO22" s="680"/>
      <c r="DP22" s="686"/>
      <c r="DQ22" s="685"/>
      <c r="DR22" s="680"/>
      <c r="DS22" s="680"/>
      <c r="DT22" s="680"/>
      <c r="DU22" s="686"/>
      <c r="DV22" s="673"/>
      <c r="DW22" s="674"/>
      <c r="DX22" s="674"/>
      <c r="DY22" s="674"/>
      <c r="DZ22" s="687"/>
      <c r="EA22" s="67"/>
    </row>
    <row r="23" spans="1:131" s="47" customFormat="1" ht="26.25" customHeight="1" x14ac:dyDescent="0.15">
      <c r="A23" s="53" t="s">
        <v>244</v>
      </c>
      <c r="B23" s="696" t="s">
        <v>301</v>
      </c>
      <c r="C23" s="697"/>
      <c r="D23" s="697"/>
      <c r="E23" s="697"/>
      <c r="F23" s="697"/>
      <c r="G23" s="697"/>
      <c r="H23" s="697"/>
      <c r="I23" s="697"/>
      <c r="J23" s="697"/>
      <c r="K23" s="697"/>
      <c r="L23" s="697"/>
      <c r="M23" s="697"/>
      <c r="N23" s="697"/>
      <c r="O23" s="697"/>
      <c r="P23" s="698"/>
      <c r="Q23" s="699">
        <v>16407</v>
      </c>
      <c r="R23" s="700"/>
      <c r="S23" s="700"/>
      <c r="T23" s="700"/>
      <c r="U23" s="700"/>
      <c r="V23" s="700">
        <v>16073</v>
      </c>
      <c r="W23" s="700"/>
      <c r="X23" s="700"/>
      <c r="Y23" s="700"/>
      <c r="Z23" s="700"/>
      <c r="AA23" s="700">
        <v>333</v>
      </c>
      <c r="AB23" s="700"/>
      <c r="AC23" s="700"/>
      <c r="AD23" s="700"/>
      <c r="AE23" s="701"/>
      <c r="AF23" s="702">
        <v>258</v>
      </c>
      <c r="AG23" s="700"/>
      <c r="AH23" s="700"/>
      <c r="AI23" s="700"/>
      <c r="AJ23" s="703"/>
      <c r="AK23" s="704"/>
      <c r="AL23" s="705"/>
      <c r="AM23" s="705"/>
      <c r="AN23" s="705"/>
      <c r="AO23" s="705"/>
      <c r="AP23" s="700">
        <v>12781</v>
      </c>
      <c r="AQ23" s="700"/>
      <c r="AR23" s="700"/>
      <c r="AS23" s="700"/>
      <c r="AT23" s="700"/>
      <c r="AU23" s="706"/>
      <c r="AV23" s="706"/>
      <c r="AW23" s="706"/>
      <c r="AX23" s="706"/>
      <c r="AY23" s="707"/>
      <c r="AZ23" s="708" t="s">
        <v>199</v>
      </c>
      <c r="BA23" s="709"/>
      <c r="BB23" s="709"/>
      <c r="BC23" s="709"/>
      <c r="BD23" s="710"/>
      <c r="BE23" s="67"/>
      <c r="BF23" s="67"/>
      <c r="BG23" s="67"/>
      <c r="BH23" s="67"/>
      <c r="BI23" s="67"/>
      <c r="BJ23" s="67"/>
      <c r="BK23" s="67"/>
      <c r="BL23" s="67"/>
      <c r="BM23" s="67"/>
      <c r="BN23" s="67"/>
      <c r="BO23" s="67"/>
      <c r="BP23" s="67"/>
      <c r="BQ23" s="52">
        <v>17</v>
      </c>
      <c r="BR23" s="72"/>
      <c r="BS23" s="673"/>
      <c r="BT23" s="674"/>
      <c r="BU23" s="674"/>
      <c r="BV23" s="674"/>
      <c r="BW23" s="674"/>
      <c r="BX23" s="674"/>
      <c r="BY23" s="674"/>
      <c r="BZ23" s="674"/>
      <c r="CA23" s="674"/>
      <c r="CB23" s="674"/>
      <c r="CC23" s="674"/>
      <c r="CD23" s="674"/>
      <c r="CE23" s="674"/>
      <c r="CF23" s="674"/>
      <c r="CG23" s="675"/>
      <c r="CH23" s="685"/>
      <c r="CI23" s="680"/>
      <c r="CJ23" s="680"/>
      <c r="CK23" s="680"/>
      <c r="CL23" s="686"/>
      <c r="CM23" s="685"/>
      <c r="CN23" s="680"/>
      <c r="CO23" s="680"/>
      <c r="CP23" s="680"/>
      <c r="CQ23" s="686"/>
      <c r="CR23" s="685"/>
      <c r="CS23" s="680"/>
      <c r="CT23" s="680"/>
      <c r="CU23" s="680"/>
      <c r="CV23" s="686"/>
      <c r="CW23" s="685"/>
      <c r="CX23" s="680"/>
      <c r="CY23" s="680"/>
      <c r="CZ23" s="680"/>
      <c r="DA23" s="686"/>
      <c r="DB23" s="685"/>
      <c r="DC23" s="680"/>
      <c r="DD23" s="680"/>
      <c r="DE23" s="680"/>
      <c r="DF23" s="686"/>
      <c r="DG23" s="685"/>
      <c r="DH23" s="680"/>
      <c r="DI23" s="680"/>
      <c r="DJ23" s="680"/>
      <c r="DK23" s="686"/>
      <c r="DL23" s="685"/>
      <c r="DM23" s="680"/>
      <c r="DN23" s="680"/>
      <c r="DO23" s="680"/>
      <c r="DP23" s="686"/>
      <c r="DQ23" s="685"/>
      <c r="DR23" s="680"/>
      <c r="DS23" s="680"/>
      <c r="DT23" s="680"/>
      <c r="DU23" s="686"/>
      <c r="DV23" s="673"/>
      <c r="DW23" s="674"/>
      <c r="DX23" s="674"/>
      <c r="DY23" s="674"/>
      <c r="DZ23" s="687"/>
      <c r="EA23" s="67"/>
    </row>
    <row r="24" spans="1:131" s="47" customFormat="1" ht="26.25" customHeight="1" x14ac:dyDescent="0.15">
      <c r="A24" s="711" t="s">
        <v>386</v>
      </c>
      <c r="B24" s="711"/>
      <c r="C24" s="711"/>
      <c r="D24" s="711"/>
      <c r="E24" s="711"/>
      <c r="F24" s="711"/>
      <c r="G24" s="711"/>
      <c r="H24" s="711"/>
      <c r="I24" s="711"/>
      <c r="J24" s="711"/>
      <c r="K24" s="711"/>
      <c r="L24" s="711"/>
      <c r="M24" s="711"/>
      <c r="N24" s="711"/>
      <c r="O24" s="711"/>
      <c r="P24" s="711"/>
      <c r="Q24" s="711"/>
      <c r="R24" s="711"/>
      <c r="S24" s="711"/>
      <c r="T24" s="711"/>
      <c r="U24" s="711"/>
      <c r="V24" s="711"/>
      <c r="W24" s="711"/>
      <c r="X24" s="711"/>
      <c r="Y24" s="711"/>
      <c r="Z24" s="711"/>
      <c r="AA24" s="711"/>
      <c r="AB24" s="711"/>
      <c r="AC24" s="711"/>
      <c r="AD24" s="711"/>
      <c r="AE24" s="711"/>
      <c r="AF24" s="711"/>
      <c r="AG24" s="711"/>
      <c r="AH24" s="711"/>
      <c r="AI24" s="711"/>
      <c r="AJ24" s="711"/>
      <c r="AK24" s="711"/>
      <c r="AL24" s="711"/>
      <c r="AM24" s="711"/>
      <c r="AN24" s="711"/>
      <c r="AO24" s="711"/>
      <c r="AP24" s="711"/>
      <c r="AQ24" s="711"/>
      <c r="AR24" s="711"/>
      <c r="AS24" s="711"/>
      <c r="AT24" s="711"/>
      <c r="AU24" s="711"/>
      <c r="AV24" s="711"/>
      <c r="AW24" s="711"/>
      <c r="AX24" s="711"/>
      <c r="AY24" s="711"/>
      <c r="AZ24" s="56"/>
      <c r="BA24" s="56"/>
      <c r="BB24" s="56"/>
      <c r="BC24" s="56"/>
      <c r="BD24" s="56"/>
      <c r="BE24" s="67"/>
      <c r="BF24" s="67"/>
      <c r="BG24" s="67"/>
      <c r="BH24" s="67"/>
      <c r="BI24" s="67"/>
      <c r="BJ24" s="67"/>
      <c r="BK24" s="67"/>
      <c r="BL24" s="67"/>
      <c r="BM24" s="67"/>
      <c r="BN24" s="67"/>
      <c r="BO24" s="67"/>
      <c r="BP24" s="67"/>
      <c r="BQ24" s="52">
        <v>18</v>
      </c>
      <c r="BR24" s="72"/>
      <c r="BS24" s="673"/>
      <c r="BT24" s="674"/>
      <c r="BU24" s="674"/>
      <c r="BV24" s="674"/>
      <c r="BW24" s="674"/>
      <c r="BX24" s="674"/>
      <c r="BY24" s="674"/>
      <c r="BZ24" s="674"/>
      <c r="CA24" s="674"/>
      <c r="CB24" s="674"/>
      <c r="CC24" s="674"/>
      <c r="CD24" s="674"/>
      <c r="CE24" s="674"/>
      <c r="CF24" s="674"/>
      <c r="CG24" s="675"/>
      <c r="CH24" s="685"/>
      <c r="CI24" s="680"/>
      <c r="CJ24" s="680"/>
      <c r="CK24" s="680"/>
      <c r="CL24" s="686"/>
      <c r="CM24" s="685"/>
      <c r="CN24" s="680"/>
      <c r="CO24" s="680"/>
      <c r="CP24" s="680"/>
      <c r="CQ24" s="686"/>
      <c r="CR24" s="685"/>
      <c r="CS24" s="680"/>
      <c r="CT24" s="680"/>
      <c r="CU24" s="680"/>
      <c r="CV24" s="686"/>
      <c r="CW24" s="685"/>
      <c r="CX24" s="680"/>
      <c r="CY24" s="680"/>
      <c r="CZ24" s="680"/>
      <c r="DA24" s="686"/>
      <c r="DB24" s="685"/>
      <c r="DC24" s="680"/>
      <c r="DD24" s="680"/>
      <c r="DE24" s="680"/>
      <c r="DF24" s="686"/>
      <c r="DG24" s="685"/>
      <c r="DH24" s="680"/>
      <c r="DI24" s="680"/>
      <c r="DJ24" s="680"/>
      <c r="DK24" s="686"/>
      <c r="DL24" s="685"/>
      <c r="DM24" s="680"/>
      <c r="DN24" s="680"/>
      <c r="DO24" s="680"/>
      <c r="DP24" s="686"/>
      <c r="DQ24" s="685"/>
      <c r="DR24" s="680"/>
      <c r="DS24" s="680"/>
      <c r="DT24" s="680"/>
      <c r="DU24" s="686"/>
      <c r="DV24" s="673"/>
      <c r="DW24" s="674"/>
      <c r="DX24" s="674"/>
      <c r="DY24" s="674"/>
      <c r="DZ24" s="687"/>
      <c r="EA24" s="67"/>
    </row>
    <row r="25" spans="1:131" ht="26.25" customHeight="1" x14ac:dyDescent="0.15">
      <c r="A25" s="655" t="s">
        <v>423</v>
      </c>
      <c r="B25" s="655"/>
      <c r="C25" s="655"/>
      <c r="D25" s="655"/>
      <c r="E25" s="655"/>
      <c r="F25" s="655"/>
      <c r="G25" s="655"/>
      <c r="H25" s="655"/>
      <c r="I25" s="655"/>
      <c r="J25" s="655"/>
      <c r="K25" s="655"/>
      <c r="L25" s="655"/>
      <c r="M25" s="655"/>
      <c r="N25" s="655"/>
      <c r="O25" s="655"/>
      <c r="P25" s="655"/>
      <c r="Q25" s="655"/>
      <c r="R25" s="655"/>
      <c r="S25" s="655"/>
      <c r="T25" s="655"/>
      <c r="U25" s="655"/>
      <c r="V25" s="655"/>
      <c r="W25" s="655"/>
      <c r="X25" s="655"/>
      <c r="Y25" s="655"/>
      <c r="Z25" s="655"/>
      <c r="AA25" s="655"/>
      <c r="AB25" s="655"/>
      <c r="AC25" s="655"/>
      <c r="AD25" s="655"/>
      <c r="AE25" s="655"/>
      <c r="AF25" s="655"/>
      <c r="AG25" s="655"/>
      <c r="AH25" s="655"/>
      <c r="AI25" s="655"/>
      <c r="AJ25" s="655"/>
      <c r="AK25" s="655"/>
      <c r="AL25" s="655"/>
      <c r="AM25" s="655"/>
      <c r="AN25" s="655"/>
      <c r="AO25" s="655"/>
      <c r="AP25" s="655"/>
      <c r="AQ25" s="655"/>
      <c r="AR25" s="655"/>
      <c r="AS25" s="655"/>
      <c r="AT25" s="655"/>
      <c r="AU25" s="655"/>
      <c r="AV25" s="655"/>
      <c r="AW25" s="655"/>
      <c r="AX25" s="655"/>
      <c r="AY25" s="655"/>
      <c r="AZ25" s="655"/>
      <c r="BA25" s="655"/>
      <c r="BB25" s="655"/>
      <c r="BC25" s="655"/>
      <c r="BD25" s="655"/>
      <c r="BE25" s="655"/>
      <c r="BF25" s="655"/>
      <c r="BG25" s="655"/>
      <c r="BH25" s="655"/>
      <c r="BI25" s="655"/>
      <c r="BJ25" s="56"/>
      <c r="BK25" s="56"/>
      <c r="BL25" s="56"/>
      <c r="BM25" s="56"/>
      <c r="BN25" s="56"/>
      <c r="BO25" s="55"/>
      <c r="BP25" s="55"/>
      <c r="BQ25" s="52">
        <v>19</v>
      </c>
      <c r="BR25" s="72"/>
      <c r="BS25" s="673"/>
      <c r="BT25" s="674"/>
      <c r="BU25" s="674"/>
      <c r="BV25" s="674"/>
      <c r="BW25" s="674"/>
      <c r="BX25" s="674"/>
      <c r="BY25" s="674"/>
      <c r="BZ25" s="674"/>
      <c r="CA25" s="674"/>
      <c r="CB25" s="674"/>
      <c r="CC25" s="674"/>
      <c r="CD25" s="674"/>
      <c r="CE25" s="674"/>
      <c r="CF25" s="674"/>
      <c r="CG25" s="675"/>
      <c r="CH25" s="685"/>
      <c r="CI25" s="680"/>
      <c r="CJ25" s="680"/>
      <c r="CK25" s="680"/>
      <c r="CL25" s="686"/>
      <c r="CM25" s="685"/>
      <c r="CN25" s="680"/>
      <c r="CO25" s="680"/>
      <c r="CP25" s="680"/>
      <c r="CQ25" s="686"/>
      <c r="CR25" s="685"/>
      <c r="CS25" s="680"/>
      <c r="CT25" s="680"/>
      <c r="CU25" s="680"/>
      <c r="CV25" s="686"/>
      <c r="CW25" s="685"/>
      <c r="CX25" s="680"/>
      <c r="CY25" s="680"/>
      <c r="CZ25" s="680"/>
      <c r="DA25" s="686"/>
      <c r="DB25" s="685"/>
      <c r="DC25" s="680"/>
      <c r="DD25" s="680"/>
      <c r="DE25" s="680"/>
      <c r="DF25" s="686"/>
      <c r="DG25" s="685"/>
      <c r="DH25" s="680"/>
      <c r="DI25" s="680"/>
      <c r="DJ25" s="680"/>
      <c r="DK25" s="686"/>
      <c r="DL25" s="685"/>
      <c r="DM25" s="680"/>
      <c r="DN25" s="680"/>
      <c r="DO25" s="680"/>
      <c r="DP25" s="686"/>
      <c r="DQ25" s="685"/>
      <c r="DR25" s="680"/>
      <c r="DS25" s="680"/>
      <c r="DT25" s="680"/>
      <c r="DU25" s="686"/>
      <c r="DV25" s="673"/>
      <c r="DW25" s="674"/>
      <c r="DX25" s="674"/>
      <c r="DY25" s="674"/>
      <c r="DZ25" s="687"/>
      <c r="EA25" s="48"/>
    </row>
    <row r="26" spans="1:131" ht="26.25" customHeight="1" x14ac:dyDescent="0.15">
      <c r="A26" s="910" t="s">
        <v>443</v>
      </c>
      <c r="B26" s="911"/>
      <c r="C26" s="911"/>
      <c r="D26" s="911"/>
      <c r="E26" s="911"/>
      <c r="F26" s="911"/>
      <c r="G26" s="911"/>
      <c r="H26" s="911"/>
      <c r="I26" s="911"/>
      <c r="J26" s="911"/>
      <c r="K26" s="911"/>
      <c r="L26" s="911"/>
      <c r="M26" s="911"/>
      <c r="N26" s="911"/>
      <c r="O26" s="911"/>
      <c r="P26" s="912"/>
      <c r="Q26" s="916" t="s">
        <v>457</v>
      </c>
      <c r="R26" s="917"/>
      <c r="S26" s="917"/>
      <c r="T26" s="917"/>
      <c r="U26" s="918"/>
      <c r="V26" s="916" t="s">
        <v>458</v>
      </c>
      <c r="W26" s="917"/>
      <c r="X26" s="917"/>
      <c r="Y26" s="917"/>
      <c r="Z26" s="918"/>
      <c r="AA26" s="916" t="s">
        <v>459</v>
      </c>
      <c r="AB26" s="917"/>
      <c r="AC26" s="917"/>
      <c r="AD26" s="917"/>
      <c r="AE26" s="917"/>
      <c r="AF26" s="932" t="s">
        <v>240</v>
      </c>
      <c r="AG26" s="933"/>
      <c r="AH26" s="933"/>
      <c r="AI26" s="933"/>
      <c r="AJ26" s="934"/>
      <c r="AK26" s="917" t="s">
        <v>390</v>
      </c>
      <c r="AL26" s="917"/>
      <c r="AM26" s="917"/>
      <c r="AN26" s="917"/>
      <c r="AO26" s="918"/>
      <c r="AP26" s="916" t="s">
        <v>357</v>
      </c>
      <c r="AQ26" s="917"/>
      <c r="AR26" s="917"/>
      <c r="AS26" s="917"/>
      <c r="AT26" s="918"/>
      <c r="AU26" s="916" t="s">
        <v>460</v>
      </c>
      <c r="AV26" s="917"/>
      <c r="AW26" s="917"/>
      <c r="AX26" s="917"/>
      <c r="AY26" s="918"/>
      <c r="AZ26" s="916" t="s">
        <v>461</v>
      </c>
      <c r="BA26" s="917"/>
      <c r="BB26" s="917"/>
      <c r="BC26" s="917"/>
      <c r="BD26" s="918"/>
      <c r="BE26" s="916" t="s">
        <v>450</v>
      </c>
      <c r="BF26" s="917"/>
      <c r="BG26" s="917"/>
      <c r="BH26" s="917"/>
      <c r="BI26" s="923"/>
      <c r="BJ26" s="56"/>
      <c r="BK26" s="56"/>
      <c r="BL26" s="56"/>
      <c r="BM26" s="56"/>
      <c r="BN26" s="56"/>
      <c r="BO26" s="55"/>
      <c r="BP26" s="55"/>
      <c r="BQ26" s="52">
        <v>20</v>
      </c>
      <c r="BR26" s="72"/>
      <c r="BS26" s="673"/>
      <c r="BT26" s="674"/>
      <c r="BU26" s="674"/>
      <c r="BV26" s="674"/>
      <c r="BW26" s="674"/>
      <c r="BX26" s="674"/>
      <c r="BY26" s="674"/>
      <c r="BZ26" s="674"/>
      <c r="CA26" s="674"/>
      <c r="CB26" s="674"/>
      <c r="CC26" s="674"/>
      <c r="CD26" s="674"/>
      <c r="CE26" s="674"/>
      <c r="CF26" s="674"/>
      <c r="CG26" s="675"/>
      <c r="CH26" s="685"/>
      <c r="CI26" s="680"/>
      <c r="CJ26" s="680"/>
      <c r="CK26" s="680"/>
      <c r="CL26" s="686"/>
      <c r="CM26" s="685"/>
      <c r="CN26" s="680"/>
      <c r="CO26" s="680"/>
      <c r="CP26" s="680"/>
      <c r="CQ26" s="686"/>
      <c r="CR26" s="685"/>
      <c r="CS26" s="680"/>
      <c r="CT26" s="680"/>
      <c r="CU26" s="680"/>
      <c r="CV26" s="686"/>
      <c r="CW26" s="685"/>
      <c r="CX26" s="680"/>
      <c r="CY26" s="680"/>
      <c r="CZ26" s="680"/>
      <c r="DA26" s="686"/>
      <c r="DB26" s="685"/>
      <c r="DC26" s="680"/>
      <c r="DD26" s="680"/>
      <c r="DE26" s="680"/>
      <c r="DF26" s="686"/>
      <c r="DG26" s="685"/>
      <c r="DH26" s="680"/>
      <c r="DI26" s="680"/>
      <c r="DJ26" s="680"/>
      <c r="DK26" s="686"/>
      <c r="DL26" s="685"/>
      <c r="DM26" s="680"/>
      <c r="DN26" s="680"/>
      <c r="DO26" s="680"/>
      <c r="DP26" s="686"/>
      <c r="DQ26" s="685"/>
      <c r="DR26" s="680"/>
      <c r="DS26" s="680"/>
      <c r="DT26" s="680"/>
      <c r="DU26" s="686"/>
      <c r="DV26" s="673"/>
      <c r="DW26" s="674"/>
      <c r="DX26" s="674"/>
      <c r="DY26" s="674"/>
      <c r="DZ26" s="687"/>
      <c r="EA26" s="48"/>
    </row>
    <row r="27" spans="1:131" ht="26.25" customHeight="1" x14ac:dyDescent="0.15">
      <c r="A27" s="913"/>
      <c r="B27" s="914"/>
      <c r="C27" s="914"/>
      <c r="D27" s="914"/>
      <c r="E27" s="914"/>
      <c r="F27" s="914"/>
      <c r="G27" s="914"/>
      <c r="H27" s="914"/>
      <c r="I27" s="914"/>
      <c r="J27" s="914"/>
      <c r="K27" s="914"/>
      <c r="L27" s="914"/>
      <c r="M27" s="914"/>
      <c r="N27" s="914"/>
      <c r="O27" s="914"/>
      <c r="P27" s="915"/>
      <c r="Q27" s="919"/>
      <c r="R27" s="920"/>
      <c r="S27" s="920"/>
      <c r="T27" s="920"/>
      <c r="U27" s="921"/>
      <c r="V27" s="919"/>
      <c r="W27" s="920"/>
      <c r="X27" s="920"/>
      <c r="Y27" s="920"/>
      <c r="Z27" s="921"/>
      <c r="AA27" s="919"/>
      <c r="AB27" s="920"/>
      <c r="AC27" s="920"/>
      <c r="AD27" s="920"/>
      <c r="AE27" s="920"/>
      <c r="AF27" s="935"/>
      <c r="AG27" s="936"/>
      <c r="AH27" s="936"/>
      <c r="AI27" s="936"/>
      <c r="AJ27" s="937"/>
      <c r="AK27" s="920"/>
      <c r="AL27" s="920"/>
      <c r="AM27" s="920"/>
      <c r="AN27" s="920"/>
      <c r="AO27" s="921"/>
      <c r="AP27" s="919"/>
      <c r="AQ27" s="920"/>
      <c r="AR27" s="920"/>
      <c r="AS27" s="920"/>
      <c r="AT27" s="921"/>
      <c r="AU27" s="919"/>
      <c r="AV27" s="920"/>
      <c r="AW27" s="920"/>
      <c r="AX27" s="920"/>
      <c r="AY27" s="921"/>
      <c r="AZ27" s="919"/>
      <c r="BA27" s="920"/>
      <c r="BB27" s="920"/>
      <c r="BC27" s="920"/>
      <c r="BD27" s="921"/>
      <c r="BE27" s="919"/>
      <c r="BF27" s="920"/>
      <c r="BG27" s="920"/>
      <c r="BH27" s="920"/>
      <c r="BI27" s="925"/>
      <c r="BJ27" s="56"/>
      <c r="BK27" s="56"/>
      <c r="BL27" s="56"/>
      <c r="BM27" s="56"/>
      <c r="BN27" s="56"/>
      <c r="BO27" s="55"/>
      <c r="BP27" s="55"/>
      <c r="BQ27" s="52">
        <v>21</v>
      </c>
      <c r="BR27" s="72"/>
      <c r="BS27" s="673"/>
      <c r="BT27" s="674"/>
      <c r="BU27" s="674"/>
      <c r="BV27" s="674"/>
      <c r="BW27" s="674"/>
      <c r="BX27" s="674"/>
      <c r="BY27" s="674"/>
      <c r="BZ27" s="674"/>
      <c r="CA27" s="674"/>
      <c r="CB27" s="674"/>
      <c r="CC27" s="674"/>
      <c r="CD27" s="674"/>
      <c r="CE27" s="674"/>
      <c r="CF27" s="674"/>
      <c r="CG27" s="675"/>
      <c r="CH27" s="685"/>
      <c r="CI27" s="680"/>
      <c r="CJ27" s="680"/>
      <c r="CK27" s="680"/>
      <c r="CL27" s="686"/>
      <c r="CM27" s="685"/>
      <c r="CN27" s="680"/>
      <c r="CO27" s="680"/>
      <c r="CP27" s="680"/>
      <c r="CQ27" s="686"/>
      <c r="CR27" s="685"/>
      <c r="CS27" s="680"/>
      <c r="CT27" s="680"/>
      <c r="CU27" s="680"/>
      <c r="CV27" s="686"/>
      <c r="CW27" s="685"/>
      <c r="CX27" s="680"/>
      <c r="CY27" s="680"/>
      <c r="CZ27" s="680"/>
      <c r="DA27" s="686"/>
      <c r="DB27" s="685"/>
      <c r="DC27" s="680"/>
      <c r="DD27" s="680"/>
      <c r="DE27" s="680"/>
      <c r="DF27" s="686"/>
      <c r="DG27" s="685"/>
      <c r="DH27" s="680"/>
      <c r="DI27" s="680"/>
      <c r="DJ27" s="680"/>
      <c r="DK27" s="686"/>
      <c r="DL27" s="685"/>
      <c r="DM27" s="680"/>
      <c r="DN27" s="680"/>
      <c r="DO27" s="680"/>
      <c r="DP27" s="686"/>
      <c r="DQ27" s="685"/>
      <c r="DR27" s="680"/>
      <c r="DS27" s="680"/>
      <c r="DT27" s="680"/>
      <c r="DU27" s="686"/>
      <c r="DV27" s="673"/>
      <c r="DW27" s="674"/>
      <c r="DX27" s="674"/>
      <c r="DY27" s="674"/>
      <c r="DZ27" s="687"/>
      <c r="EA27" s="48"/>
    </row>
    <row r="28" spans="1:131" ht="26.25" customHeight="1" x14ac:dyDescent="0.15">
      <c r="A28" s="54">
        <v>1</v>
      </c>
      <c r="B28" s="657" t="s">
        <v>462</v>
      </c>
      <c r="C28" s="658"/>
      <c r="D28" s="658"/>
      <c r="E28" s="658"/>
      <c r="F28" s="658"/>
      <c r="G28" s="658"/>
      <c r="H28" s="658"/>
      <c r="I28" s="658"/>
      <c r="J28" s="658"/>
      <c r="K28" s="658"/>
      <c r="L28" s="658"/>
      <c r="M28" s="658"/>
      <c r="N28" s="658"/>
      <c r="O28" s="658"/>
      <c r="P28" s="659"/>
      <c r="Q28" s="712">
        <v>2091</v>
      </c>
      <c r="R28" s="713"/>
      <c r="S28" s="713"/>
      <c r="T28" s="713"/>
      <c r="U28" s="713"/>
      <c r="V28" s="713">
        <v>2071</v>
      </c>
      <c r="W28" s="713"/>
      <c r="X28" s="713"/>
      <c r="Y28" s="713"/>
      <c r="Z28" s="713"/>
      <c r="AA28" s="713">
        <v>20</v>
      </c>
      <c r="AB28" s="713"/>
      <c r="AC28" s="713"/>
      <c r="AD28" s="713"/>
      <c r="AE28" s="714"/>
      <c r="AF28" s="715">
        <v>20</v>
      </c>
      <c r="AG28" s="713"/>
      <c r="AH28" s="713"/>
      <c r="AI28" s="713"/>
      <c r="AJ28" s="716"/>
      <c r="AK28" s="717">
        <v>158</v>
      </c>
      <c r="AL28" s="713"/>
      <c r="AM28" s="713"/>
      <c r="AN28" s="713"/>
      <c r="AO28" s="713"/>
      <c r="AP28" s="713" t="s">
        <v>199</v>
      </c>
      <c r="AQ28" s="713"/>
      <c r="AR28" s="713"/>
      <c r="AS28" s="713"/>
      <c r="AT28" s="713"/>
      <c r="AU28" s="713" t="s">
        <v>199</v>
      </c>
      <c r="AV28" s="713"/>
      <c r="AW28" s="713"/>
      <c r="AX28" s="713"/>
      <c r="AY28" s="713"/>
      <c r="AZ28" s="718" t="s">
        <v>199</v>
      </c>
      <c r="BA28" s="718"/>
      <c r="BB28" s="718"/>
      <c r="BC28" s="718"/>
      <c r="BD28" s="718"/>
      <c r="BE28" s="719"/>
      <c r="BF28" s="719"/>
      <c r="BG28" s="719"/>
      <c r="BH28" s="719"/>
      <c r="BI28" s="720"/>
      <c r="BJ28" s="56"/>
      <c r="BK28" s="56"/>
      <c r="BL28" s="56"/>
      <c r="BM28" s="56"/>
      <c r="BN28" s="56"/>
      <c r="BO28" s="55"/>
      <c r="BP28" s="55"/>
      <c r="BQ28" s="52">
        <v>22</v>
      </c>
      <c r="BR28" s="72"/>
      <c r="BS28" s="673"/>
      <c r="BT28" s="674"/>
      <c r="BU28" s="674"/>
      <c r="BV28" s="674"/>
      <c r="BW28" s="674"/>
      <c r="BX28" s="674"/>
      <c r="BY28" s="674"/>
      <c r="BZ28" s="674"/>
      <c r="CA28" s="674"/>
      <c r="CB28" s="674"/>
      <c r="CC28" s="674"/>
      <c r="CD28" s="674"/>
      <c r="CE28" s="674"/>
      <c r="CF28" s="674"/>
      <c r="CG28" s="675"/>
      <c r="CH28" s="685"/>
      <c r="CI28" s="680"/>
      <c r="CJ28" s="680"/>
      <c r="CK28" s="680"/>
      <c r="CL28" s="686"/>
      <c r="CM28" s="685"/>
      <c r="CN28" s="680"/>
      <c r="CO28" s="680"/>
      <c r="CP28" s="680"/>
      <c r="CQ28" s="686"/>
      <c r="CR28" s="685"/>
      <c r="CS28" s="680"/>
      <c r="CT28" s="680"/>
      <c r="CU28" s="680"/>
      <c r="CV28" s="686"/>
      <c r="CW28" s="685"/>
      <c r="CX28" s="680"/>
      <c r="CY28" s="680"/>
      <c r="CZ28" s="680"/>
      <c r="DA28" s="686"/>
      <c r="DB28" s="685"/>
      <c r="DC28" s="680"/>
      <c r="DD28" s="680"/>
      <c r="DE28" s="680"/>
      <c r="DF28" s="686"/>
      <c r="DG28" s="685"/>
      <c r="DH28" s="680"/>
      <c r="DI28" s="680"/>
      <c r="DJ28" s="680"/>
      <c r="DK28" s="686"/>
      <c r="DL28" s="685"/>
      <c r="DM28" s="680"/>
      <c r="DN28" s="680"/>
      <c r="DO28" s="680"/>
      <c r="DP28" s="686"/>
      <c r="DQ28" s="685"/>
      <c r="DR28" s="680"/>
      <c r="DS28" s="680"/>
      <c r="DT28" s="680"/>
      <c r="DU28" s="686"/>
      <c r="DV28" s="673"/>
      <c r="DW28" s="674"/>
      <c r="DX28" s="674"/>
      <c r="DY28" s="674"/>
      <c r="DZ28" s="687"/>
      <c r="EA28" s="48"/>
    </row>
    <row r="29" spans="1:131" ht="26.25" customHeight="1" x14ac:dyDescent="0.15">
      <c r="A29" s="54">
        <v>2</v>
      </c>
      <c r="B29" s="673" t="s">
        <v>322</v>
      </c>
      <c r="C29" s="674"/>
      <c r="D29" s="674"/>
      <c r="E29" s="674"/>
      <c r="F29" s="674"/>
      <c r="G29" s="674"/>
      <c r="H29" s="674"/>
      <c r="I29" s="674"/>
      <c r="J29" s="674"/>
      <c r="K29" s="674"/>
      <c r="L29" s="674"/>
      <c r="M29" s="674"/>
      <c r="N29" s="674"/>
      <c r="O29" s="674"/>
      <c r="P29" s="675"/>
      <c r="Q29" s="676">
        <v>168</v>
      </c>
      <c r="R29" s="677"/>
      <c r="S29" s="677"/>
      <c r="T29" s="677"/>
      <c r="U29" s="677"/>
      <c r="V29" s="677">
        <v>166</v>
      </c>
      <c r="W29" s="677"/>
      <c r="X29" s="677"/>
      <c r="Y29" s="677"/>
      <c r="Z29" s="677"/>
      <c r="AA29" s="677">
        <v>2</v>
      </c>
      <c r="AB29" s="677"/>
      <c r="AC29" s="677"/>
      <c r="AD29" s="677"/>
      <c r="AE29" s="678"/>
      <c r="AF29" s="679">
        <v>2</v>
      </c>
      <c r="AG29" s="680"/>
      <c r="AH29" s="680"/>
      <c r="AI29" s="680"/>
      <c r="AJ29" s="681"/>
      <c r="AK29" s="682">
        <v>67</v>
      </c>
      <c r="AL29" s="677"/>
      <c r="AM29" s="677"/>
      <c r="AN29" s="677"/>
      <c r="AO29" s="677"/>
      <c r="AP29" s="677" t="s">
        <v>199</v>
      </c>
      <c r="AQ29" s="677"/>
      <c r="AR29" s="677"/>
      <c r="AS29" s="677"/>
      <c r="AT29" s="677"/>
      <c r="AU29" s="677" t="s">
        <v>199</v>
      </c>
      <c r="AV29" s="677"/>
      <c r="AW29" s="677"/>
      <c r="AX29" s="677"/>
      <c r="AY29" s="677"/>
      <c r="AZ29" s="721" t="s">
        <v>199</v>
      </c>
      <c r="BA29" s="721"/>
      <c r="BB29" s="721"/>
      <c r="BC29" s="721"/>
      <c r="BD29" s="721"/>
      <c r="BE29" s="683"/>
      <c r="BF29" s="683"/>
      <c r="BG29" s="683"/>
      <c r="BH29" s="683"/>
      <c r="BI29" s="684"/>
      <c r="BJ29" s="56"/>
      <c r="BK29" s="56"/>
      <c r="BL29" s="56"/>
      <c r="BM29" s="56"/>
      <c r="BN29" s="56"/>
      <c r="BO29" s="55"/>
      <c r="BP29" s="55"/>
      <c r="BQ29" s="52">
        <v>23</v>
      </c>
      <c r="BR29" s="72"/>
      <c r="BS29" s="673"/>
      <c r="BT29" s="674"/>
      <c r="BU29" s="674"/>
      <c r="BV29" s="674"/>
      <c r="BW29" s="674"/>
      <c r="BX29" s="674"/>
      <c r="BY29" s="674"/>
      <c r="BZ29" s="674"/>
      <c r="CA29" s="674"/>
      <c r="CB29" s="674"/>
      <c r="CC29" s="674"/>
      <c r="CD29" s="674"/>
      <c r="CE29" s="674"/>
      <c r="CF29" s="674"/>
      <c r="CG29" s="675"/>
      <c r="CH29" s="685"/>
      <c r="CI29" s="680"/>
      <c r="CJ29" s="680"/>
      <c r="CK29" s="680"/>
      <c r="CL29" s="686"/>
      <c r="CM29" s="685"/>
      <c r="CN29" s="680"/>
      <c r="CO29" s="680"/>
      <c r="CP29" s="680"/>
      <c r="CQ29" s="686"/>
      <c r="CR29" s="685"/>
      <c r="CS29" s="680"/>
      <c r="CT29" s="680"/>
      <c r="CU29" s="680"/>
      <c r="CV29" s="686"/>
      <c r="CW29" s="685"/>
      <c r="CX29" s="680"/>
      <c r="CY29" s="680"/>
      <c r="CZ29" s="680"/>
      <c r="DA29" s="686"/>
      <c r="DB29" s="685"/>
      <c r="DC29" s="680"/>
      <c r="DD29" s="680"/>
      <c r="DE29" s="680"/>
      <c r="DF29" s="686"/>
      <c r="DG29" s="685"/>
      <c r="DH29" s="680"/>
      <c r="DI29" s="680"/>
      <c r="DJ29" s="680"/>
      <c r="DK29" s="686"/>
      <c r="DL29" s="685"/>
      <c r="DM29" s="680"/>
      <c r="DN29" s="680"/>
      <c r="DO29" s="680"/>
      <c r="DP29" s="686"/>
      <c r="DQ29" s="685"/>
      <c r="DR29" s="680"/>
      <c r="DS29" s="680"/>
      <c r="DT29" s="680"/>
      <c r="DU29" s="686"/>
      <c r="DV29" s="673"/>
      <c r="DW29" s="674"/>
      <c r="DX29" s="674"/>
      <c r="DY29" s="674"/>
      <c r="DZ29" s="687"/>
      <c r="EA29" s="48"/>
    </row>
    <row r="30" spans="1:131" ht="26.25" customHeight="1" x14ac:dyDescent="0.15">
      <c r="A30" s="54">
        <v>3</v>
      </c>
      <c r="B30" s="673" t="s">
        <v>27</v>
      </c>
      <c r="C30" s="674"/>
      <c r="D30" s="674"/>
      <c r="E30" s="674"/>
      <c r="F30" s="674"/>
      <c r="G30" s="674"/>
      <c r="H30" s="674"/>
      <c r="I30" s="674"/>
      <c r="J30" s="674"/>
      <c r="K30" s="674"/>
      <c r="L30" s="674"/>
      <c r="M30" s="674"/>
      <c r="N30" s="674"/>
      <c r="O30" s="674"/>
      <c r="P30" s="675"/>
      <c r="Q30" s="676">
        <v>3065</v>
      </c>
      <c r="R30" s="677"/>
      <c r="S30" s="677"/>
      <c r="T30" s="677"/>
      <c r="U30" s="677"/>
      <c r="V30" s="677">
        <v>2964</v>
      </c>
      <c r="W30" s="677"/>
      <c r="X30" s="677"/>
      <c r="Y30" s="677"/>
      <c r="Z30" s="677"/>
      <c r="AA30" s="677">
        <v>101</v>
      </c>
      <c r="AB30" s="677"/>
      <c r="AC30" s="677"/>
      <c r="AD30" s="677"/>
      <c r="AE30" s="678"/>
      <c r="AF30" s="679">
        <v>101</v>
      </c>
      <c r="AG30" s="680"/>
      <c r="AH30" s="680"/>
      <c r="AI30" s="680"/>
      <c r="AJ30" s="681"/>
      <c r="AK30" s="682">
        <v>428</v>
      </c>
      <c r="AL30" s="677"/>
      <c r="AM30" s="677"/>
      <c r="AN30" s="677"/>
      <c r="AO30" s="677"/>
      <c r="AP30" s="677" t="s">
        <v>199</v>
      </c>
      <c r="AQ30" s="677"/>
      <c r="AR30" s="677"/>
      <c r="AS30" s="677"/>
      <c r="AT30" s="677"/>
      <c r="AU30" s="677" t="s">
        <v>199</v>
      </c>
      <c r="AV30" s="677"/>
      <c r="AW30" s="677"/>
      <c r="AX30" s="677"/>
      <c r="AY30" s="677"/>
      <c r="AZ30" s="721" t="s">
        <v>199</v>
      </c>
      <c r="BA30" s="721"/>
      <c r="BB30" s="721"/>
      <c r="BC30" s="721"/>
      <c r="BD30" s="721"/>
      <c r="BE30" s="683"/>
      <c r="BF30" s="683"/>
      <c r="BG30" s="683"/>
      <c r="BH30" s="683"/>
      <c r="BI30" s="684"/>
      <c r="BJ30" s="56"/>
      <c r="BK30" s="56"/>
      <c r="BL30" s="56"/>
      <c r="BM30" s="56"/>
      <c r="BN30" s="56"/>
      <c r="BO30" s="55"/>
      <c r="BP30" s="55"/>
      <c r="BQ30" s="52">
        <v>24</v>
      </c>
      <c r="BR30" s="72"/>
      <c r="BS30" s="673"/>
      <c r="BT30" s="674"/>
      <c r="BU30" s="674"/>
      <c r="BV30" s="674"/>
      <c r="BW30" s="674"/>
      <c r="BX30" s="674"/>
      <c r="BY30" s="674"/>
      <c r="BZ30" s="674"/>
      <c r="CA30" s="674"/>
      <c r="CB30" s="674"/>
      <c r="CC30" s="674"/>
      <c r="CD30" s="674"/>
      <c r="CE30" s="674"/>
      <c r="CF30" s="674"/>
      <c r="CG30" s="675"/>
      <c r="CH30" s="685"/>
      <c r="CI30" s="680"/>
      <c r="CJ30" s="680"/>
      <c r="CK30" s="680"/>
      <c r="CL30" s="686"/>
      <c r="CM30" s="685"/>
      <c r="CN30" s="680"/>
      <c r="CO30" s="680"/>
      <c r="CP30" s="680"/>
      <c r="CQ30" s="686"/>
      <c r="CR30" s="685"/>
      <c r="CS30" s="680"/>
      <c r="CT30" s="680"/>
      <c r="CU30" s="680"/>
      <c r="CV30" s="686"/>
      <c r="CW30" s="685"/>
      <c r="CX30" s="680"/>
      <c r="CY30" s="680"/>
      <c r="CZ30" s="680"/>
      <c r="DA30" s="686"/>
      <c r="DB30" s="685"/>
      <c r="DC30" s="680"/>
      <c r="DD30" s="680"/>
      <c r="DE30" s="680"/>
      <c r="DF30" s="686"/>
      <c r="DG30" s="685"/>
      <c r="DH30" s="680"/>
      <c r="DI30" s="680"/>
      <c r="DJ30" s="680"/>
      <c r="DK30" s="686"/>
      <c r="DL30" s="685"/>
      <c r="DM30" s="680"/>
      <c r="DN30" s="680"/>
      <c r="DO30" s="680"/>
      <c r="DP30" s="686"/>
      <c r="DQ30" s="685"/>
      <c r="DR30" s="680"/>
      <c r="DS30" s="680"/>
      <c r="DT30" s="680"/>
      <c r="DU30" s="686"/>
      <c r="DV30" s="673"/>
      <c r="DW30" s="674"/>
      <c r="DX30" s="674"/>
      <c r="DY30" s="674"/>
      <c r="DZ30" s="687"/>
      <c r="EA30" s="48"/>
    </row>
    <row r="31" spans="1:131" ht="26.25" customHeight="1" x14ac:dyDescent="0.15">
      <c r="A31" s="54">
        <v>4</v>
      </c>
      <c r="B31" s="673" t="s">
        <v>223</v>
      </c>
      <c r="C31" s="674"/>
      <c r="D31" s="674"/>
      <c r="E31" s="674"/>
      <c r="F31" s="674"/>
      <c r="G31" s="674"/>
      <c r="H31" s="674"/>
      <c r="I31" s="674"/>
      <c r="J31" s="674"/>
      <c r="K31" s="674"/>
      <c r="L31" s="674"/>
      <c r="M31" s="674"/>
      <c r="N31" s="674"/>
      <c r="O31" s="674"/>
      <c r="P31" s="675"/>
      <c r="Q31" s="676">
        <v>315</v>
      </c>
      <c r="R31" s="677"/>
      <c r="S31" s="677"/>
      <c r="T31" s="677"/>
      <c r="U31" s="677"/>
      <c r="V31" s="677">
        <v>312</v>
      </c>
      <c r="W31" s="677"/>
      <c r="X31" s="677"/>
      <c r="Y31" s="677"/>
      <c r="Z31" s="677"/>
      <c r="AA31" s="677">
        <v>3</v>
      </c>
      <c r="AB31" s="677"/>
      <c r="AC31" s="677"/>
      <c r="AD31" s="677"/>
      <c r="AE31" s="678"/>
      <c r="AF31" s="679">
        <v>3</v>
      </c>
      <c r="AG31" s="680"/>
      <c r="AH31" s="680"/>
      <c r="AI31" s="680"/>
      <c r="AJ31" s="681"/>
      <c r="AK31" s="682">
        <v>95</v>
      </c>
      <c r="AL31" s="677"/>
      <c r="AM31" s="677"/>
      <c r="AN31" s="677"/>
      <c r="AO31" s="677"/>
      <c r="AP31" s="677" t="s">
        <v>199</v>
      </c>
      <c r="AQ31" s="677"/>
      <c r="AR31" s="677"/>
      <c r="AS31" s="677"/>
      <c r="AT31" s="677"/>
      <c r="AU31" s="677" t="s">
        <v>199</v>
      </c>
      <c r="AV31" s="677"/>
      <c r="AW31" s="677"/>
      <c r="AX31" s="677"/>
      <c r="AY31" s="677"/>
      <c r="AZ31" s="721" t="s">
        <v>199</v>
      </c>
      <c r="BA31" s="721"/>
      <c r="BB31" s="721"/>
      <c r="BC31" s="721"/>
      <c r="BD31" s="721"/>
      <c r="BE31" s="683"/>
      <c r="BF31" s="683"/>
      <c r="BG31" s="683"/>
      <c r="BH31" s="683"/>
      <c r="BI31" s="684"/>
      <c r="BJ31" s="56"/>
      <c r="BK31" s="56"/>
      <c r="BL31" s="56"/>
      <c r="BM31" s="56"/>
      <c r="BN31" s="56"/>
      <c r="BO31" s="55"/>
      <c r="BP31" s="55"/>
      <c r="BQ31" s="52">
        <v>25</v>
      </c>
      <c r="BR31" s="72"/>
      <c r="BS31" s="673"/>
      <c r="BT31" s="674"/>
      <c r="BU31" s="674"/>
      <c r="BV31" s="674"/>
      <c r="BW31" s="674"/>
      <c r="BX31" s="674"/>
      <c r="BY31" s="674"/>
      <c r="BZ31" s="674"/>
      <c r="CA31" s="674"/>
      <c r="CB31" s="674"/>
      <c r="CC31" s="674"/>
      <c r="CD31" s="674"/>
      <c r="CE31" s="674"/>
      <c r="CF31" s="674"/>
      <c r="CG31" s="675"/>
      <c r="CH31" s="685"/>
      <c r="CI31" s="680"/>
      <c r="CJ31" s="680"/>
      <c r="CK31" s="680"/>
      <c r="CL31" s="686"/>
      <c r="CM31" s="685"/>
      <c r="CN31" s="680"/>
      <c r="CO31" s="680"/>
      <c r="CP31" s="680"/>
      <c r="CQ31" s="686"/>
      <c r="CR31" s="685"/>
      <c r="CS31" s="680"/>
      <c r="CT31" s="680"/>
      <c r="CU31" s="680"/>
      <c r="CV31" s="686"/>
      <c r="CW31" s="685"/>
      <c r="CX31" s="680"/>
      <c r="CY31" s="680"/>
      <c r="CZ31" s="680"/>
      <c r="DA31" s="686"/>
      <c r="DB31" s="685"/>
      <c r="DC31" s="680"/>
      <c r="DD31" s="680"/>
      <c r="DE31" s="680"/>
      <c r="DF31" s="686"/>
      <c r="DG31" s="685"/>
      <c r="DH31" s="680"/>
      <c r="DI31" s="680"/>
      <c r="DJ31" s="680"/>
      <c r="DK31" s="686"/>
      <c r="DL31" s="685"/>
      <c r="DM31" s="680"/>
      <c r="DN31" s="680"/>
      <c r="DO31" s="680"/>
      <c r="DP31" s="686"/>
      <c r="DQ31" s="685"/>
      <c r="DR31" s="680"/>
      <c r="DS31" s="680"/>
      <c r="DT31" s="680"/>
      <c r="DU31" s="686"/>
      <c r="DV31" s="673"/>
      <c r="DW31" s="674"/>
      <c r="DX31" s="674"/>
      <c r="DY31" s="674"/>
      <c r="DZ31" s="687"/>
      <c r="EA31" s="48"/>
    </row>
    <row r="32" spans="1:131" ht="26.25" customHeight="1" x14ac:dyDescent="0.15">
      <c r="A32" s="54">
        <v>5</v>
      </c>
      <c r="B32" s="673" t="s">
        <v>463</v>
      </c>
      <c r="C32" s="674"/>
      <c r="D32" s="674"/>
      <c r="E32" s="674"/>
      <c r="F32" s="674"/>
      <c r="G32" s="674"/>
      <c r="H32" s="674"/>
      <c r="I32" s="674"/>
      <c r="J32" s="674"/>
      <c r="K32" s="674"/>
      <c r="L32" s="674"/>
      <c r="M32" s="674"/>
      <c r="N32" s="674"/>
      <c r="O32" s="674"/>
      <c r="P32" s="675"/>
      <c r="Q32" s="676">
        <v>75</v>
      </c>
      <c r="R32" s="677"/>
      <c r="S32" s="677"/>
      <c r="T32" s="677"/>
      <c r="U32" s="677"/>
      <c r="V32" s="677">
        <v>63</v>
      </c>
      <c r="W32" s="677"/>
      <c r="X32" s="677"/>
      <c r="Y32" s="677"/>
      <c r="Z32" s="677"/>
      <c r="AA32" s="677">
        <v>12</v>
      </c>
      <c r="AB32" s="677"/>
      <c r="AC32" s="677"/>
      <c r="AD32" s="677"/>
      <c r="AE32" s="678"/>
      <c r="AF32" s="679">
        <v>12</v>
      </c>
      <c r="AG32" s="680"/>
      <c r="AH32" s="680"/>
      <c r="AI32" s="680"/>
      <c r="AJ32" s="681"/>
      <c r="AK32" s="682">
        <v>2</v>
      </c>
      <c r="AL32" s="677"/>
      <c r="AM32" s="677"/>
      <c r="AN32" s="677"/>
      <c r="AO32" s="677"/>
      <c r="AP32" s="677">
        <v>100</v>
      </c>
      <c r="AQ32" s="677"/>
      <c r="AR32" s="677"/>
      <c r="AS32" s="677"/>
      <c r="AT32" s="677"/>
      <c r="AU32" s="677">
        <v>0</v>
      </c>
      <c r="AV32" s="677"/>
      <c r="AW32" s="677"/>
      <c r="AX32" s="677"/>
      <c r="AY32" s="677"/>
      <c r="AZ32" s="721" t="s">
        <v>199</v>
      </c>
      <c r="BA32" s="721"/>
      <c r="BB32" s="721"/>
      <c r="BC32" s="721"/>
      <c r="BD32" s="721"/>
      <c r="BE32" s="683" t="s">
        <v>22</v>
      </c>
      <c r="BF32" s="683"/>
      <c r="BG32" s="683"/>
      <c r="BH32" s="683"/>
      <c r="BI32" s="684"/>
      <c r="BJ32" s="56"/>
      <c r="BK32" s="56"/>
      <c r="BL32" s="56"/>
      <c r="BM32" s="56"/>
      <c r="BN32" s="56"/>
      <c r="BO32" s="55"/>
      <c r="BP32" s="55"/>
      <c r="BQ32" s="52">
        <v>26</v>
      </c>
      <c r="BR32" s="72"/>
      <c r="BS32" s="673"/>
      <c r="BT32" s="674"/>
      <c r="BU32" s="674"/>
      <c r="BV32" s="674"/>
      <c r="BW32" s="674"/>
      <c r="BX32" s="674"/>
      <c r="BY32" s="674"/>
      <c r="BZ32" s="674"/>
      <c r="CA32" s="674"/>
      <c r="CB32" s="674"/>
      <c r="CC32" s="674"/>
      <c r="CD32" s="674"/>
      <c r="CE32" s="674"/>
      <c r="CF32" s="674"/>
      <c r="CG32" s="675"/>
      <c r="CH32" s="685"/>
      <c r="CI32" s="680"/>
      <c r="CJ32" s="680"/>
      <c r="CK32" s="680"/>
      <c r="CL32" s="686"/>
      <c r="CM32" s="685"/>
      <c r="CN32" s="680"/>
      <c r="CO32" s="680"/>
      <c r="CP32" s="680"/>
      <c r="CQ32" s="686"/>
      <c r="CR32" s="685"/>
      <c r="CS32" s="680"/>
      <c r="CT32" s="680"/>
      <c r="CU32" s="680"/>
      <c r="CV32" s="686"/>
      <c r="CW32" s="685"/>
      <c r="CX32" s="680"/>
      <c r="CY32" s="680"/>
      <c r="CZ32" s="680"/>
      <c r="DA32" s="686"/>
      <c r="DB32" s="685"/>
      <c r="DC32" s="680"/>
      <c r="DD32" s="680"/>
      <c r="DE32" s="680"/>
      <c r="DF32" s="686"/>
      <c r="DG32" s="685"/>
      <c r="DH32" s="680"/>
      <c r="DI32" s="680"/>
      <c r="DJ32" s="680"/>
      <c r="DK32" s="686"/>
      <c r="DL32" s="685"/>
      <c r="DM32" s="680"/>
      <c r="DN32" s="680"/>
      <c r="DO32" s="680"/>
      <c r="DP32" s="686"/>
      <c r="DQ32" s="685"/>
      <c r="DR32" s="680"/>
      <c r="DS32" s="680"/>
      <c r="DT32" s="680"/>
      <c r="DU32" s="686"/>
      <c r="DV32" s="673"/>
      <c r="DW32" s="674"/>
      <c r="DX32" s="674"/>
      <c r="DY32" s="674"/>
      <c r="DZ32" s="687"/>
      <c r="EA32" s="48"/>
    </row>
    <row r="33" spans="1:131" ht="26.25" customHeight="1" x14ac:dyDescent="0.15">
      <c r="A33" s="54">
        <v>6</v>
      </c>
      <c r="B33" s="673" t="s">
        <v>465</v>
      </c>
      <c r="C33" s="674"/>
      <c r="D33" s="674"/>
      <c r="E33" s="674"/>
      <c r="F33" s="674"/>
      <c r="G33" s="674"/>
      <c r="H33" s="674"/>
      <c r="I33" s="674"/>
      <c r="J33" s="674"/>
      <c r="K33" s="674"/>
      <c r="L33" s="674"/>
      <c r="M33" s="674"/>
      <c r="N33" s="674"/>
      <c r="O33" s="674"/>
      <c r="P33" s="675"/>
      <c r="Q33" s="676">
        <v>358</v>
      </c>
      <c r="R33" s="677"/>
      <c r="S33" s="677"/>
      <c r="T33" s="677"/>
      <c r="U33" s="677"/>
      <c r="V33" s="677">
        <v>351</v>
      </c>
      <c r="W33" s="677"/>
      <c r="X33" s="677"/>
      <c r="Y33" s="677"/>
      <c r="Z33" s="677"/>
      <c r="AA33" s="677">
        <v>7</v>
      </c>
      <c r="AB33" s="677"/>
      <c r="AC33" s="677"/>
      <c r="AD33" s="677"/>
      <c r="AE33" s="678"/>
      <c r="AF33" s="679">
        <v>7</v>
      </c>
      <c r="AG33" s="680"/>
      <c r="AH33" s="680"/>
      <c r="AI33" s="680"/>
      <c r="AJ33" s="681"/>
      <c r="AK33" s="682">
        <v>297</v>
      </c>
      <c r="AL33" s="677"/>
      <c r="AM33" s="677"/>
      <c r="AN33" s="677"/>
      <c r="AO33" s="677"/>
      <c r="AP33" s="677">
        <v>1069</v>
      </c>
      <c r="AQ33" s="677"/>
      <c r="AR33" s="677"/>
      <c r="AS33" s="677"/>
      <c r="AT33" s="677"/>
      <c r="AU33" s="677">
        <v>1069</v>
      </c>
      <c r="AV33" s="677"/>
      <c r="AW33" s="677"/>
      <c r="AX33" s="677"/>
      <c r="AY33" s="677"/>
      <c r="AZ33" s="721" t="s">
        <v>199</v>
      </c>
      <c r="BA33" s="721"/>
      <c r="BB33" s="721"/>
      <c r="BC33" s="721"/>
      <c r="BD33" s="721"/>
      <c r="BE33" s="683" t="s">
        <v>22</v>
      </c>
      <c r="BF33" s="683"/>
      <c r="BG33" s="683"/>
      <c r="BH33" s="683"/>
      <c r="BI33" s="684"/>
      <c r="BJ33" s="56"/>
      <c r="BK33" s="56"/>
      <c r="BL33" s="56"/>
      <c r="BM33" s="56"/>
      <c r="BN33" s="56"/>
      <c r="BO33" s="55"/>
      <c r="BP33" s="55"/>
      <c r="BQ33" s="52">
        <v>27</v>
      </c>
      <c r="BR33" s="72"/>
      <c r="BS33" s="673"/>
      <c r="BT33" s="674"/>
      <c r="BU33" s="674"/>
      <c r="BV33" s="674"/>
      <c r="BW33" s="674"/>
      <c r="BX33" s="674"/>
      <c r="BY33" s="674"/>
      <c r="BZ33" s="674"/>
      <c r="CA33" s="674"/>
      <c r="CB33" s="674"/>
      <c r="CC33" s="674"/>
      <c r="CD33" s="674"/>
      <c r="CE33" s="674"/>
      <c r="CF33" s="674"/>
      <c r="CG33" s="675"/>
      <c r="CH33" s="685"/>
      <c r="CI33" s="680"/>
      <c r="CJ33" s="680"/>
      <c r="CK33" s="680"/>
      <c r="CL33" s="686"/>
      <c r="CM33" s="685"/>
      <c r="CN33" s="680"/>
      <c r="CO33" s="680"/>
      <c r="CP33" s="680"/>
      <c r="CQ33" s="686"/>
      <c r="CR33" s="685"/>
      <c r="CS33" s="680"/>
      <c r="CT33" s="680"/>
      <c r="CU33" s="680"/>
      <c r="CV33" s="686"/>
      <c r="CW33" s="685"/>
      <c r="CX33" s="680"/>
      <c r="CY33" s="680"/>
      <c r="CZ33" s="680"/>
      <c r="DA33" s="686"/>
      <c r="DB33" s="685"/>
      <c r="DC33" s="680"/>
      <c r="DD33" s="680"/>
      <c r="DE33" s="680"/>
      <c r="DF33" s="686"/>
      <c r="DG33" s="685"/>
      <c r="DH33" s="680"/>
      <c r="DI33" s="680"/>
      <c r="DJ33" s="680"/>
      <c r="DK33" s="686"/>
      <c r="DL33" s="685"/>
      <c r="DM33" s="680"/>
      <c r="DN33" s="680"/>
      <c r="DO33" s="680"/>
      <c r="DP33" s="686"/>
      <c r="DQ33" s="685"/>
      <c r="DR33" s="680"/>
      <c r="DS33" s="680"/>
      <c r="DT33" s="680"/>
      <c r="DU33" s="686"/>
      <c r="DV33" s="673"/>
      <c r="DW33" s="674"/>
      <c r="DX33" s="674"/>
      <c r="DY33" s="674"/>
      <c r="DZ33" s="687"/>
      <c r="EA33" s="48"/>
    </row>
    <row r="34" spans="1:131" ht="26.25" customHeight="1" x14ac:dyDescent="0.15">
      <c r="A34" s="54">
        <v>7</v>
      </c>
      <c r="B34" s="673" t="s">
        <v>46</v>
      </c>
      <c r="C34" s="674"/>
      <c r="D34" s="674"/>
      <c r="E34" s="674"/>
      <c r="F34" s="674"/>
      <c r="G34" s="674"/>
      <c r="H34" s="674"/>
      <c r="I34" s="674"/>
      <c r="J34" s="674"/>
      <c r="K34" s="674"/>
      <c r="L34" s="674"/>
      <c r="M34" s="674"/>
      <c r="N34" s="674"/>
      <c r="O34" s="674"/>
      <c r="P34" s="675"/>
      <c r="Q34" s="676">
        <v>652</v>
      </c>
      <c r="R34" s="677"/>
      <c r="S34" s="677"/>
      <c r="T34" s="677"/>
      <c r="U34" s="677"/>
      <c r="V34" s="677">
        <v>641</v>
      </c>
      <c r="W34" s="677"/>
      <c r="X34" s="677"/>
      <c r="Y34" s="677"/>
      <c r="Z34" s="677"/>
      <c r="AA34" s="677">
        <v>11</v>
      </c>
      <c r="AB34" s="677"/>
      <c r="AC34" s="677"/>
      <c r="AD34" s="677"/>
      <c r="AE34" s="678"/>
      <c r="AF34" s="679">
        <v>9</v>
      </c>
      <c r="AG34" s="680"/>
      <c r="AH34" s="680"/>
      <c r="AI34" s="680"/>
      <c r="AJ34" s="681"/>
      <c r="AK34" s="682">
        <v>394</v>
      </c>
      <c r="AL34" s="677"/>
      <c r="AM34" s="677"/>
      <c r="AN34" s="677"/>
      <c r="AO34" s="677"/>
      <c r="AP34" s="677">
        <v>1944</v>
      </c>
      <c r="AQ34" s="677"/>
      <c r="AR34" s="677"/>
      <c r="AS34" s="677"/>
      <c r="AT34" s="677"/>
      <c r="AU34" s="677">
        <v>1784</v>
      </c>
      <c r="AV34" s="677"/>
      <c r="AW34" s="677"/>
      <c r="AX34" s="677"/>
      <c r="AY34" s="677"/>
      <c r="AZ34" s="721" t="s">
        <v>199</v>
      </c>
      <c r="BA34" s="721"/>
      <c r="BB34" s="721"/>
      <c r="BC34" s="721"/>
      <c r="BD34" s="721"/>
      <c r="BE34" s="683" t="s">
        <v>22</v>
      </c>
      <c r="BF34" s="683"/>
      <c r="BG34" s="683"/>
      <c r="BH34" s="683"/>
      <c r="BI34" s="684"/>
      <c r="BJ34" s="56"/>
      <c r="BK34" s="56"/>
      <c r="BL34" s="56"/>
      <c r="BM34" s="56"/>
      <c r="BN34" s="56"/>
      <c r="BO34" s="55"/>
      <c r="BP34" s="55"/>
      <c r="BQ34" s="52">
        <v>28</v>
      </c>
      <c r="BR34" s="72"/>
      <c r="BS34" s="673"/>
      <c r="BT34" s="674"/>
      <c r="BU34" s="674"/>
      <c r="BV34" s="674"/>
      <c r="BW34" s="674"/>
      <c r="BX34" s="674"/>
      <c r="BY34" s="674"/>
      <c r="BZ34" s="674"/>
      <c r="CA34" s="674"/>
      <c r="CB34" s="674"/>
      <c r="CC34" s="674"/>
      <c r="CD34" s="674"/>
      <c r="CE34" s="674"/>
      <c r="CF34" s="674"/>
      <c r="CG34" s="675"/>
      <c r="CH34" s="685"/>
      <c r="CI34" s="680"/>
      <c r="CJ34" s="680"/>
      <c r="CK34" s="680"/>
      <c r="CL34" s="686"/>
      <c r="CM34" s="685"/>
      <c r="CN34" s="680"/>
      <c r="CO34" s="680"/>
      <c r="CP34" s="680"/>
      <c r="CQ34" s="686"/>
      <c r="CR34" s="685"/>
      <c r="CS34" s="680"/>
      <c r="CT34" s="680"/>
      <c r="CU34" s="680"/>
      <c r="CV34" s="686"/>
      <c r="CW34" s="685"/>
      <c r="CX34" s="680"/>
      <c r="CY34" s="680"/>
      <c r="CZ34" s="680"/>
      <c r="DA34" s="686"/>
      <c r="DB34" s="685"/>
      <c r="DC34" s="680"/>
      <c r="DD34" s="680"/>
      <c r="DE34" s="680"/>
      <c r="DF34" s="686"/>
      <c r="DG34" s="685"/>
      <c r="DH34" s="680"/>
      <c r="DI34" s="680"/>
      <c r="DJ34" s="680"/>
      <c r="DK34" s="686"/>
      <c r="DL34" s="685"/>
      <c r="DM34" s="680"/>
      <c r="DN34" s="680"/>
      <c r="DO34" s="680"/>
      <c r="DP34" s="686"/>
      <c r="DQ34" s="685"/>
      <c r="DR34" s="680"/>
      <c r="DS34" s="680"/>
      <c r="DT34" s="680"/>
      <c r="DU34" s="686"/>
      <c r="DV34" s="673"/>
      <c r="DW34" s="674"/>
      <c r="DX34" s="674"/>
      <c r="DY34" s="674"/>
      <c r="DZ34" s="687"/>
      <c r="EA34" s="48"/>
    </row>
    <row r="35" spans="1:131" ht="26.25" customHeight="1" x14ac:dyDescent="0.15">
      <c r="A35" s="54">
        <v>8</v>
      </c>
      <c r="B35" s="673"/>
      <c r="C35" s="674"/>
      <c r="D35" s="674"/>
      <c r="E35" s="674"/>
      <c r="F35" s="674"/>
      <c r="G35" s="674"/>
      <c r="H35" s="674"/>
      <c r="I35" s="674"/>
      <c r="J35" s="674"/>
      <c r="K35" s="674"/>
      <c r="L35" s="674"/>
      <c r="M35" s="674"/>
      <c r="N35" s="674"/>
      <c r="O35" s="674"/>
      <c r="P35" s="675"/>
      <c r="Q35" s="676"/>
      <c r="R35" s="677"/>
      <c r="S35" s="677"/>
      <c r="T35" s="677"/>
      <c r="U35" s="677"/>
      <c r="V35" s="677"/>
      <c r="W35" s="677"/>
      <c r="X35" s="677"/>
      <c r="Y35" s="677"/>
      <c r="Z35" s="677"/>
      <c r="AA35" s="677"/>
      <c r="AB35" s="677"/>
      <c r="AC35" s="677"/>
      <c r="AD35" s="677"/>
      <c r="AE35" s="678"/>
      <c r="AF35" s="679"/>
      <c r="AG35" s="680"/>
      <c r="AH35" s="680"/>
      <c r="AI35" s="680"/>
      <c r="AJ35" s="681"/>
      <c r="AK35" s="682"/>
      <c r="AL35" s="677"/>
      <c r="AM35" s="677"/>
      <c r="AN35" s="677"/>
      <c r="AO35" s="677"/>
      <c r="AP35" s="677"/>
      <c r="AQ35" s="677"/>
      <c r="AR35" s="677"/>
      <c r="AS35" s="677"/>
      <c r="AT35" s="677"/>
      <c r="AU35" s="677"/>
      <c r="AV35" s="677"/>
      <c r="AW35" s="677"/>
      <c r="AX35" s="677"/>
      <c r="AY35" s="677"/>
      <c r="AZ35" s="721"/>
      <c r="BA35" s="721"/>
      <c r="BB35" s="721"/>
      <c r="BC35" s="721"/>
      <c r="BD35" s="721"/>
      <c r="BE35" s="683"/>
      <c r="BF35" s="683"/>
      <c r="BG35" s="683"/>
      <c r="BH35" s="683"/>
      <c r="BI35" s="684"/>
      <c r="BJ35" s="56"/>
      <c r="BK35" s="56"/>
      <c r="BL35" s="56"/>
      <c r="BM35" s="56"/>
      <c r="BN35" s="56"/>
      <c r="BO35" s="55"/>
      <c r="BP35" s="55"/>
      <c r="BQ35" s="52">
        <v>29</v>
      </c>
      <c r="BR35" s="72"/>
      <c r="BS35" s="673"/>
      <c r="BT35" s="674"/>
      <c r="BU35" s="674"/>
      <c r="BV35" s="674"/>
      <c r="BW35" s="674"/>
      <c r="BX35" s="674"/>
      <c r="BY35" s="674"/>
      <c r="BZ35" s="674"/>
      <c r="CA35" s="674"/>
      <c r="CB35" s="674"/>
      <c r="CC35" s="674"/>
      <c r="CD35" s="674"/>
      <c r="CE35" s="674"/>
      <c r="CF35" s="674"/>
      <c r="CG35" s="675"/>
      <c r="CH35" s="685"/>
      <c r="CI35" s="680"/>
      <c r="CJ35" s="680"/>
      <c r="CK35" s="680"/>
      <c r="CL35" s="686"/>
      <c r="CM35" s="685"/>
      <c r="CN35" s="680"/>
      <c r="CO35" s="680"/>
      <c r="CP35" s="680"/>
      <c r="CQ35" s="686"/>
      <c r="CR35" s="685"/>
      <c r="CS35" s="680"/>
      <c r="CT35" s="680"/>
      <c r="CU35" s="680"/>
      <c r="CV35" s="686"/>
      <c r="CW35" s="685"/>
      <c r="CX35" s="680"/>
      <c r="CY35" s="680"/>
      <c r="CZ35" s="680"/>
      <c r="DA35" s="686"/>
      <c r="DB35" s="685"/>
      <c r="DC35" s="680"/>
      <c r="DD35" s="680"/>
      <c r="DE35" s="680"/>
      <c r="DF35" s="686"/>
      <c r="DG35" s="685"/>
      <c r="DH35" s="680"/>
      <c r="DI35" s="680"/>
      <c r="DJ35" s="680"/>
      <c r="DK35" s="686"/>
      <c r="DL35" s="685"/>
      <c r="DM35" s="680"/>
      <c r="DN35" s="680"/>
      <c r="DO35" s="680"/>
      <c r="DP35" s="686"/>
      <c r="DQ35" s="685"/>
      <c r="DR35" s="680"/>
      <c r="DS35" s="680"/>
      <c r="DT35" s="680"/>
      <c r="DU35" s="686"/>
      <c r="DV35" s="673"/>
      <c r="DW35" s="674"/>
      <c r="DX35" s="674"/>
      <c r="DY35" s="674"/>
      <c r="DZ35" s="687"/>
      <c r="EA35" s="48"/>
    </row>
    <row r="36" spans="1:131" ht="26.25" customHeight="1" x14ac:dyDescent="0.15">
      <c r="A36" s="54">
        <v>9</v>
      </c>
      <c r="B36" s="673"/>
      <c r="C36" s="674"/>
      <c r="D36" s="674"/>
      <c r="E36" s="674"/>
      <c r="F36" s="674"/>
      <c r="G36" s="674"/>
      <c r="H36" s="674"/>
      <c r="I36" s="674"/>
      <c r="J36" s="674"/>
      <c r="K36" s="674"/>
      <c r="L36" s="674"/>
      <c r="M36" s="674"/>
      <c r="N36" s="674"/>
      <c r="O36" s="674"/>
      <c r="P36" s="675"/>
      <c r="Q36" s="676"/>
      <c r="R36" s="677"/>
      <c r="S36" s="677"/>
      <c r="T36" s="677"/>
      <c r="U36" s="677"/>
      <c r="V36" s="677"/>
      <c r="W36" s="677"/>
      <c r="X36" s="677"/>
      <c r="Y36" s="677"/>
      <c r="Z36" s="677"/>
      <c r="AA36" s="677"/>
      <c r="AB36" s="677"/>
      <c r="AC36" s="677"/>
      <c r="AD36" s="677"/>
      <c r="AE36" s="678"/>
      <c r="AF36" s="679"/>
      <c r="AG36" s="680"/>
      <c r="AH36" s="680"/>
      <c r="AI36" s="680"/>
      <c r="AJ36" s="681"/>
      <c r="AK36" s="682"/>
      <c r="AL36" s="677"/>
      <c r="AM36" s="677"/>
      <c r="AN36" s="677"/>
      <c r="AO36" s="677"/>
      <c r="AP36" s="677"/>
      <c r="AQ36" s="677"/>
      <c r="AR36" s="677"/>
      <c r="AS36" s="677"/>
      <c r="AT36" s="677"/>
      <c r="AU36" s="677"/>
      <c r="AV36" s="677"/>
      <c r="AW36" s="677"/>
      <c r="AX36" s="677"/>
      <c r="AY36" s="677"/>
      <c r="AZ36" s="721"/>
      <c r="BA36" s="721"/>
      <c r="BB36" s="721"/>
      <c r="BC36" s="721"/>
      <c r="BD36" s="721"/>
      <c r="BE36" s="683"/>
      <c r="BF36" s="683"/>
      <c r="BG36" s="683"/>
      <c r="BH36" s="683"/>
      <c r="BI36" s="684"/>
      <c r="BJ36" s="56"/>
      <c r="BK36" s="56"/>
      <c r="BL36" s="56"/>
      <c r="BM36" s="56"/>
      <c r="BN36" s="56"/>
      <c r="BO36" s="55"/>
      <c r="BP36" s="55"/>
      <c r="BQ36" s="52">
        <v>30</v>
      </c>
      <c r="BR36" s="72"/>
      <c r="BS36" s="673"/>
      <c r="BT36" s="674"/>
      <c r="BU36" s="674"/>
      <c r="BV36" s="674"/>
      <c r="BW36" s="674"/>
      <c r="BX36" s="674"/>
      <c r="BY36" s="674"/>
      <c r="BZ36" s="674"/>
      <c r="CA36" s="674"/>
      <c r="CB36" s="674"/>
      <c r="CC36" s="674"/>
      <c r="CD36" s="674"/>
      <c r="CE36" s="674"/>
      <c r="CF36" s="674"/>
      <c r="CG36" s="675"/>
      <c r="CH36" s="685"/>
      <c r="CI36" s="680"/>
      <c r="CJ36" s="680"/>
      <c r="CK36" s="680"/>
      <c r="CL36" s="686"/>
      <c r="CM36" s="685"/>
      <c r="CN36" s="680"/>
      <c r="CO36" s="680"/>
      <c r="CP36" s="680"/>
      <c r="CQ36" s="686"/>
      <c r="CR36" s="685"/>
      <c r="CS36" s="680"/>
      <c r="CT36" s="680"/>
      <c r="CU36" s="680"/>
      <c r="CV36" s="686"/>
      <c r="CW36" s="685"/>
      <c r="CX36" s="680"/>
      <c r="CY36" s="680"/>
      <c r="CZ36" s="680"/>
      <c r="DA36" s="686"/>
      <c r="DB36" s="685"/>
      <c r="DC36" s="680"/>
      <c r="DD36" s="680"/>
      <c r="DE36" s="680"/>
      <c r="DF36" s="686"/>
      <c r="DG36" s="685"/>
      <c r="DH36" s="680"/>
      <c r="DI36" s="680"/>
      <c r="DJ36" s="680"/>
      <c r="DK36" s="686"/>
      <c r="DL36" s="685"/>
      <c r="DM36" s="680"/>
      <c r="DN36" s="680"/>
      <c r="DO36" s="680"/>
      <c r="DP36" s="686"/>
      <c r="DQ36" s="685"/>
      <c r="DR36" s="680"/>
      <c r="DS36" s="680"/>
      <c r="DT36" s="680"/>
      <c r="DU36" s="686"/>
      <c r="DV36" s="673"/>
      <c r="DW36" s="674"/>
      <c r="DX36" s="674"/>
      <c r="DY36" s="674"/>
      <c r="DZ36" s="687"/>
      <c r="EA36" s="48"/>
    </row>
    <row r="37" spans="1:131" ht="26.25" customHeight="1" x14ac:dyDescent="0.15">
      <c r="A37" s="54">
        <v>10</v>
      </c>
      <c r="B37" s="673"/>
      <c r="C37" s="674"/>
      <c r="D37" s="674"/>
      <c r="E37" s="674"/>
      <c r="F37" s="674"/>
      <c r="G37" s="674"/>
      <c r="H37" s="674"/>
      <c r="I37" s="674"/>
      <c r="J37" s="674"/>
      <c r="K37" s="674"/>
      <c r="L37" s="674"/>
      <c r="M37" s="674"/>
      <c r="N37" s="674"/>
      <c r="O37" s="674"/>
      <c r="P37" s="675"/>
      <c r="Q37" s="676"/>
      <c r="R37" s="677"/>
      <c r="S37" s="677"/>
      <c r="T37" s="677"/>
      <c r="U37" s="677"/>
      <c r="V37" s="677"/>
      <c r="W37" s="677"/>
      <c r="X37" s="677"/>
      <c r="Y37" s="677"/>
      <c r="Z37" s="677"/>
      <c r="AA37" s="677"/>
      <c r="AB37" s="677"/>
      <c r="AC37" s="677"/>
      <c r="AD37" s="677"/>
      <c r="AE37" s="678"/>
      <c r="AF37" s="679"/>
      <c r="AG37" s="680"/>
      <c r="AH37" s="680"/>
      <c r="AI37" s="680"/>
      <c r="AJ37" s="681"/>
      <c r="AK37" s="682"/>
      <c r="AL37" s="677"/>
      <c r="AM37" s="677"/>
      <c r="AN37" s="677"/>
      <c r="AO37" s="677"/>
      <c r="AP37" s="677"/>
      <c r="AQ37" s="677"/>
      <c r="AR37" s="677"/>
      <c r="AS37" s="677"/>
      <c r="AT37" s="677"/>
      <c r="AU37" s="677"/>
      <c r="AV37" s="677"/>
      <c r="AW37" s="677"/>
      <c r="AX37" s="677"/>
      <c r="AY37" s="677"/>
      <c r="AZ37" s="721"/>
      <c r="BA37" s="721"/>
      <c r="BB37" s="721"/>
      <c r="BC37" s="721"/>
      <c r="BD37" s="721"/>
      <c r="BE37" s="683"/>
      <c r="BF37" s="683"/>
      <c r="BG37" s="683"/>
      <c r="BH37" s="683"/>
      <c r="BI37" s="684"/>
      <c r="BJ37" s="56"/>
      <c r="BK37" s="56"/>
      <c r="BL37" s="56"/>
      <c r="BM37" s="56"/>
      <c r="BN37" s="56"/>
      <c r="BO37" s="55"/>
      <c r="BP37" s="55"/>
      <c r="BQ37" s="52">
        <v>31</v>
      </c>
      <c r="BR37" s="72"/>
      <c r="BS37" s="673"/>
      <c r="BT37" s="674"/>
      <c r="BU37" s="674"/>
      <c r="BV37" s="674"/>
      <c r="BW37" s="674"/>
      <c r="BX37" s="674"/>
      <c r="BY37" s="674"/>
      <c r="BZ37" s="674"/>
      <c r="CA37" s="674"/>
      <c r="CB37" s="674"/>
      <c r="CC37" s="674"/>
      <c r="CD37" s="674"/>
      <c r="CE37" s="674"/>
      <c r="CF37" s="674"/>
      <c r="CG37" s="675"/>
      <c r="CH37" s="685"/>
      <c r="CI37" s="680"/>
      <c r="CJ37" s="680"/>
      <c r="CK37" s="680"/>
      <c r="CL37" s="686"/>
      <c r="CM37" s="685"/>
      <c r="CN37" s="680"/>
      <c r="CO37" s="680"/>
      <c r="CP37" s="680"/>
      <c r="CQ37" s="686"/>
      <c r="CR37" s="685"/>
      <c r="CS37" s="680"/>
      <c r="CT37" s="680"/>
      <c r="CU37" s="680"/>
      <c r="CV37" s="686"/>
      <c r="CW37" s="685"/>
      <c r="CX37" s="680"/>
      <c r="CY37" s="680"/>
      <c r="CZ37" s="680"/>
      <c r="DA37" s="686"/>
      <c r="DB37" s="685"/>
      <c r="DC37" s="680"/>
      <c r="DD37" s="680"/>
      <c r="DE37" s="680"/>
      <c r="DF37" s="686"/>
      <c r="DG37" s="685"/>
      <c r="DH37" s="680"/>
      <c r="DI37" s="680"/>
      <c r="DJ37" s="680"/>
      <c r="DK37" s="686"/>
      <c r="DL37" s="685"/>
      <c r="DM37" s="680"/>
      <c r="DN37" s="680"/>
      <c r="DO37" s="680"/>
      <c r="DP37" s="686"/>
      <c r="DQ37" s="685"/>
      <c r="DR37" s="680"/>
      <c r="DS37" s="680"/>
      <c r="DT37" s="680"/>
      <c r="DU37" s="686"/>
      <c r="DV37" s="673"/>
      <c r="DW37" s="674"/>
      <c r="DX37" s="674"/>
      <c r="DY37" s="674"/>
      <c r="DZ37" s="687"/>
      <c r="EA37" s="48"/>
    </row>
    <row r="38" spans="1:131" ht="26.25" customHeight="1" x14ac:dyDescent="0.15">
      <c r="A38" s="54">
        <v>11</v>
      </c>
      <c r="B38" s="673"/>
      <c r="C38" s="674"/>
      <c r="D38" s="674"/>
      <c r="E38" s="674"/>
      <c r="F38" s="674"/>
      <c r="G38" s="674"/>
      <c r="H38" s="674"/>
      <c r="I38" s="674"/>
      <c r="J38" s="674"/>
      <c r="K38" s="674"/>
      <c r="L38" s="674"/>
      <c r="M38" s="674"/>
      <c r="N38" s="674"/>
      <c r="O38" s="674"/>
      <c r="P38" s="675"/>
      <c r="Q38" s="676"/>
      <c r="R38" s="677"/>
      <c r="S38" s="677"/>
      <c r="T38" s="677"/>
      <c r="U38" s="677"/>
      <c r="V38" s="677"/>
      <c r="W38" s="677"/>
      <c r="X38" s="677"/>
      <c r="Y38" s="677"/>
      <c r="Z38" s="677"/>
      <c r="AA38" s="677"/>
      <c r="AB38" s="677"/>
      <c r="AC38" s="677"/>
      <c r="AD38" s="677"/>
      <c r="AE38" s="678"/>
      <c r="AF38" s="679"/>
      <c r="AG38" s="680"/>
      <c r="AH38" s="680"/>
      <c r="AI38" s="680"/>
      <c r="AJ38" s="681"/>
      <c r="AK38" s="682"/>
      <c r="AL38" s="677"/>
      <c r="AM38" s="677"/>
      <c r="AN38" s="677"/>
      <c r="AO38" s="677"/>
      <c r="AP38" s="677"/>
      <c r="AQ38" s="677"/>
      <c r="AR38" s="677"/>
      <c r="AS38" s="677"/>
      <c r="AT38" s="677"/>
      <c r="AU38" s="677"/>
      <c r="AV38" s="677"/>
      <c r="AW38" s="677"/>
      <c r="AX38" s="677"/>
      <c r="AY38" s="677"/>
      <c r="AZ38" s="721"/>
      <c r="BA38" s="721"/>
      <c r="BB38" s="721"/>
      <c r="BC38" s="721"/>
      <c r="BD38" s="721"/>
      <c r="BE38" s="683"/>
      <c r="BF38" s="683"/>
      <c r="BG38" s="683"/>
      <c r="BH38" s="683"/>
      <c r="BI38" s="684"/>
      <c r="BJ38" s="56"/>
      <c r="BK38" s="56"/>
      <c r="BL38" s="56"/>
      <c r="BM38" s="56"/>
      <c r="BN38" s="56"/>
      <c r="BO38" s="55"/>
      <c r="BP38" s="55"/>
      <c r="BQ38" s="52">
        <v>32</v>
      </c>
      <c r="BR38" s="72"/>
      <c r="BS38" s="673"/>
      <c r="BT38" s="674"/>
      <c r="BU38" s="674"/>
      <c r="BV38" s="674"/>
      <c r="BW38" s="674"/>
      <c r="BX38" s="674"/>
      <c r="BY38" s="674"/>
      <c r="BZ38" s="674"/>
      <c r="CA38" s="674"/>
      <c r="CB38" s="674"/>
      <c r="CC38" s="674"/>
      <c r="CD38" s="674"/>
      <c r="CE38" s="674"/>
      <c r="CF38" s="674"/>
      <c r="CG38" s="675"/>
      <c r="CH38" s="685"/>
      <c r="CI38" s="680"/>
      <c r="CJ38" s="680"/>
      <c r="CK38" s="680"/>
      <c r="CL38" s="686"/>
      <c r="CM38" s="685"/>
      <c r="CN38" s="680"/>
      <c r="CO38" s="680"/>
      <c r="CP38" s="680"/>
      <c r="CQ38" s="686"/>
      <c r="CR38" s="685"/>
      <c r="CS38" s="680"/>
      <c r="CT38" s="680"/>
      <c r="CU38" s="680"/>
      <c r="CV38" s="686"/>
      <c r="CW38" s="685"/>
      <c r="CX38" s="680"/>
      <c r="CY38" s="680"/>
      <c r="CZ38" s="680"/>
      <c r="DA38" s="686"/>
      <c r="DB38" s="685"/>
      <c r="DC38" s="680"/>
      <c r="DD38" s="680"/>
      <c r="DE38" s="680"/>
      <c r="DF38" s="686"/>
      <c r="DG38" s="685"/>
      <c r="DH38" s="680"/>
      <c r="DI38" s="680"/>
      <c r="DJ38" s="680"/>
      <c r="DK38" s="686"/>
      <c r="DL38" s="685"/>
      <c r="DM38" s="680"/>
      <c r="DN38" s="680"/>
      <c r="DO38" s="680"/>
      <c r="DP38" s="686"/>
      <c r="DQ38" s="685"/>
      <c r="DR38" s="680"/>
      <c r="DS38" s="680"/>
      <c r="DT38" s="680"/>
      <c r="DU38" s="686"/>
      <c r="DV38" s="673"/>
      <c r="DW38" s="674"/>
      <c r="DX38" s="674"/>
      <c r="DY38" s="674"/>
      <c r="DZ38" s="687"/>
      <c r="EA38" s="48"/>
    </row>
    <row r="39" spans="1:131" ht="26.25" customHeight="1" x14ac:dyDescent="0.15">
      <c r="A39" s="54">
        <v>12</v>
      </c>
      <c r="B39" s="673"/>
      <c r="C39" s="674"/>
      <c r="D39" s="674"/>
      <c r="E39" s="674"/>
      <c r="F39" s="674"/>
      <c r="G39" s="674"/>
      <c r="H39" s="674"/>
      <c r="I39" s="674"/>
      <c r="J39" s="674"/>
      <c r="K39" s="674"/>
      <c r="L39" s="674"/>
      <c r="M39" s="674"/>
      <c r="N39" s="674"/>
      <c r="O39" s="674"/>
      <c r="P39" s="675"/>
      <c r="Q39" s="676"/>
      <c r="R39" s="677"/>
      <c r="S39" s="677"/>
      <c r="T39" s="677"/>
      <c r="U39" s="677"/>
      <c r="V39" s="677"/>
      <c r="W39" s="677"/>
      <c r="X39" s="677"/>
      <c r="Y39" s="677"/>
      <c r="Z39" s="677"/>
      <c r="AA39" s="677"/>
      <c r="AB39" s="677"/>
      <c r="AC39" s="677"/>
      <c r="AD39" s="677"/>
      <c r="AE39" s="678"/>
      <c r="AF39" s="679"/>
      <c r="AG39" s="680"/>
      <c r="AH39" s="680"/>
      <c r="AI39" s="680"/>
      <c r="AJ39" s="681"/>
      <c r="AK39" s="682"/>
      <c r="AL39" s="677"/>
      <c r="AM39" s="677"/>
      <c r="AN39" s="677"/>
      <c r="AO39" s="677"/>
      <c r="AP39" s="677"/>
      <c r="AQ39" s="677"/>
      <c r="AR39" s="677"/>
      <c r="AS39" s="677"/>
      <c r="AT39" s="677"/>
      <c r="AU39" s="677"/>
      <c r="AV39" s="677"/>
      <c r="AW39" s="677"/>
      <c r="AX39" s="677"/>
      <c r="AY39" s="677"/>
      <c r="AZ39" s="721"/>
      <c r="BA39" s="721"/>
      <c r="BB39" s="721"/>
      <c r="BC39" s="721"/>
      <c r="BD39" s="721"/>
      <c r="BE39" s="683"/>
      <c r="BF39" s="683"/>
      <c r="BG39" s="683"/>
      <c r="BH39" s="683"/>
      <c r="BI39" s="684"/>
      <c r="BJ39" s="56"/>
      <c r="BK39" s="56"/>
      <c r="BL39" s="56"/>
      <c r="BM39" s="56"/>
      <c r="BN39" s="56"/>
      <c r="BO39" s="55"/>
      <c r="BP39" s="55"/>
      <c r="BQ39" s="52">
        <v>33</v>
      </c>
      <c r="BR39" s="72"/>
      <c r="BS39" s="673"/>
      <c r="BT39" s="674"/>
      <c r="BU39" s="674"/>
      <c r="BV39" s="674"/>
      <c r="BW39" s="674"/>
      <c r="BX39" s="674"/>
      <c r="BY39" s="674"/>
      <c r="BZ39" s="674"/>
      <c r="CA39" s="674"/>
      <c r="CB39" s="674"/>
      <c r="CC39" s="674"/>
      <c r="CD39" s="674"/>
      <c r="CE39" s="674"/>
      <c r="CF39" s="674"/>
      <c r="CG39" s="675"/>
      <c r="CH39" s="685"/>
      <c r="CI39" s="680"/>
      <c r="CJ39" s="680"/>
      <c r="CK39" s="680"/>
      <c r="CL39" s="686"/>
      <c r="CM39" s="685"/>
      <c r="CN39" s="680"/>
      <c r="CO39" s="680"/>
      <c r="CP39" s="680"/>
      <c r="CQ39" s="686"/>
      <c r="CR39" s="685"/>
      <c r="CS39" s="680"/>
      <c r="CT39" s="680"/>
      <c r="CU39" s="680"/>
      <c r="CV39" s="686"/>
      <c r="CW39" s="685"/>
      <c r="CX39" s="680"/>
      <c r="CY39" s="680"/>
      <c r="CZ39" s="680"/>
      <c r="DA39" s="686"/>
      <c r="DB39" s="685"/>
      <c r="DC39" s="680"/>
      <c r="DD39" s="680"/>
      <c r="DE39" s="680"/>
      <c r="DF39" s="686"/>
      <c r="DG39" s="685"/>
      <c r="DH39" s="680"/>
      <c r="DI39" s="680"/>
      <c r="DJ39" s="680"/>
      <c r="DK39" s="686"/>
      <c r="DL39" s="685"/>
      <c r="DM39" s="680"/>
      <c r="DN39" s="680"/>
      <c r="DO39" s="680"/>
      <c r="DP39" s="686"/>
      <c r="DQ39" s="685"/>
      <c r="DR39" s="680"/>
      <c r="DS39" s="680"/>
      <c r="DT39" s="680"/>
      <c r="DU39" s="686"/>
      <c r="DV39" s="673"/>
      <c r="DW39" s="674"/>
      <c r="DX39" s="674"/>
      <c r="DY39" s="674"/>
      <c r="DZ39" s="687"/>
      <c r="EA39" s="48"/>
    </row>
    <row r="40" spans="1:131" ht="26.25" customHeight="1" x14ac:dyDescent="0.15">
      <c r="A40" s="52">
        <v>13</v>
      </c>
      <c r="B40" s="673"/>
      <c r="C40" s="674"/>
      <c r="D40" s="674"/>
      <c r="E40" s="674"/>
      <c r="F40" s="674"/>
      <c r="G40" s="674"/>
      <c r="H40" s="674"/>
      <c r="I40" s="674"/>
      <c r="J40" s="674"/>
      <c r="K40" s="674"/>
      <c r="L40" s="674"/>
      <c r="M40" s="674"/>
      <c r="N40" s="674"/>
      <c r="O40" s="674"/>
      <c r="P40" s="675"/>
      <c r="Q40" s="676"/>
      <c r="R40" s="677"/>
      <c r="S40" s="677"/>
      <c r="T40" s="677"/>
      <c r="U40" s="677"/>
      <c r="V40" s="677"/>
      <c r="W40" s="677"/>
      <c r="X40" s="677"/>
      <c r="Y40" s="677"/>
      <c r="Z40" s="677"/>
      <c r="AA40" s="677"/>
      <c r="AB40" s="677"/>
      <c r="AC40" s="677"/>
      <c r="AD40" s="677"/>
      <c r="AE40" s="678"/>
      <c r="AF40" s="679"/>
      <c r="AG40" s="680"/>
      <c r="AH40" s="680"/>
      <c r="AI40" s="680"/>
      <c r="AJ40" s="681"/>
      <c r="AK40" s="682"/>
      <c r="AL40" s="677"/>
      <c r="AM40" s="677"/>
      <c r="AN40" s="677"/>
      <c r="AO40" s="677"/>
      <c r="AP40" s="677"/>
      <c r="AQ40" s="677"/>
      <c r="AR40" s="677"/>
      <c r="AS40" s="677"/>
      <c r="AT40" s="677"/>
      <c r="AU40" s="677"/>
      <c r="AV40" s="677"/>
      <c r="AW40" s="677"/>
      <c r="AX40" s="677"/>
      <c r="AY40" s="677"/>
      <c r="AZ40" s="721"/>
      <c r="BA40" s="721"/>
      <c r="BB40" s="721"/>
      <c r="BC40" s="721"/>
      <c r="BD40" s="721"/>
      <c r="BE40" s="683"/>
      <c r="BF40" s="683"/>
      <c r="BG40" s="683"/>
      <c r="BH40" s="683"/>
      <c r="BI40" s="684"/>
      <c r="BJ40" s="56"/>
      <c r="BK40" s="56"/>
      <c r="BL40" s="56"/>
      <c r="BM40" s="56"/>
      <c r="BN40" s="56"/>
      <c r="BO40" s="55"/>
      <c r="BP40" s="55"/>
      <c r="BQ40" s="52">
        <v>34</v>
      </c>
      <c r="BR40" s="72"/>
      <c r="BS40" s="673"/>
      <c r="BT40" s="674"/>
      <c r="BU40" s="674"/>
      <c r="BV40" s="674"/>
      <c r="BW40" s="674"/>
      <c r="BX40" s="674"/>
      <c r="BY40" s="674"/>
      <c r="BZ40" s="674"/>
      <c r="CA40" s="674"/>
      <c r="CB40" s="674"/>
      <c r="CC40" s="674"/>
      <c r="CD40" s="674"/>
      <c r="CE40" s="674"/>
      <c r="CF40" s="674"/>
      <c r="CG40" s="675"/>
      <c r="CH40" s="685"/>
      <c r="CI40" s="680"/>
      <c r="CJ40" s="680"/>
      <c r="CK40" s="680"/>
      <c r="CL40" s="686"/>
      <c r="CM40" s="685"/>
      <c r="CN40" s="680"/>
      <c r="CO40" s="680"/>
      <c r="CP40" s="680"/>
      <c r="CQ40" s="686"/>
      <c r="CR40" s="685"/>
      <c r="CS40" s="680"/>
      <c r="CT40" s="680"/>
      <c r="CU40" s="680"/>
      <c r="CV40" s="686"/>
      <c r="CW40" s="685"/>
      <c r="CX40" s="680"/>
      <c r="CY40" s="680"/>
      <c r="CZ40" s="680"/>
      <c r="DA40" s="686"/>
      <c r="DB40" s="685"/>
      <c r="DC40" s="680"/>
      <c r="DD40" s="680"/>
      <c r="DE40" s="680"/>
      <c r="DF40" s="686"/>
      <c r="DG40" s="685"/>
      <c r="DH40" s="680"/>
      <c r="DI40" s="680"/>
      <c r="DJ40" s="680"/>
      <c r="DK40" s="686"/>
      <c r="DL40" s="685"/>
      <c r="DM40" s="680"/>
      <c r="DN40" s="680"/>
      <c r="DO40" s="680"/>
      <c r="DP40" s="686"/>
      <c r="DQ40" s="685"/>
      <c r="DR40" s="680"/>
      <c r="DS40" s="680"/>
      <c r="DT40" s="680"/>
      <c r="DU40" s="686"/>
      <c r="DV40" s="673"/>
      <c r="DW40" s="674"/>
      <c r="DX40" s="674"/>
      <c r="DY40" s="674"/>
      <c r="DZ40" s="687"/>
      <c r="EA40" s="48"/>
    </row>
    <row r="41" spans="1:131" ht="26.25" customHeight="1" x14ac:dyDescent="0.15">
      <c r="A41" s="52">
        <v>14</v>
      </c>
      <c r="B41" s="673"/>
      <c r="C41" s="674"/>
      <c r="D41" s="674"/>
      <c r="E41" s="674"/>
      <c r="F41" s="674"/>
      <c r="G41" s="674"/>
      <c r="H41" s="674"/>
      <c r="I41" s="674"/>
      <c r="J41" s="674"/>
      <c r="K41" s="674"/>
      <c r="L41" s="674"/>
      <c r="M41" s="674"/>
      <c r="N41" s="674"/>
      <c r="O41" s="674"/>
      <c r="P41" s="675"/>
      <c r="Q41" s="676"/>
      <c r="R41" s="677"/>
      <c r="S41" s="677"/>
      <c r="T41" s="677"/>
      <c r="U41" s="677"/>
      <c r="V41" s="677"/>
      <c r="W41" s="677"/>
      <c r="X41" s="677"/>
      <c r="Y41" s="677"/>
      <c r="Z41" s="677"/>
      <c r="AA41" s="677"/>
      <c r="AB41" s="677"/>
      <c r="AC41" s="677"/>
      <c r="AD41" s="677"/>
      <c r="AE41" s="678"/>
      <c r="AF41" s="679"/>
      <c r="AG41" s="680"/>
      <c r="AH41" s="680"/>
      <c r="AI41" s="680"/>
      <c r="AJ41" s="681"/>
      <c r="AK41" s="682"/>
      <c r="AL41" s="677"/>
      <c r="AM41" s="677"/>
      <c r="AN41" s="677"/>
      <c r="AO41" s="677"/>
      <c r="AP41" s="677"/>
      <c r="AQ41" s="677"/>
      <c r="AR41" s="677"/>
      <c r="AS41" s="677"/>
      <c r="AT41" s="677"/>
      <c r="AU41" s="677"/>
      <c r="AV41" s="677"/>
      <c r="AW41" s="677"/>
      <c r="AX41" s="677"/>
      <c r="AY41" s="677"/>
      <c r="AZ41" s="721"/>
      <c r="BA41" s="721"/>
      <c r="BB41" s="721"/>
      <c r="BC41" s="721"/>
      <c r="BD41" s="721"/>
      <c r="BE41" s="683"/>
      <c r="BF41" s="683"/>
      <c r="BG41" s="683"/>
      <c r="BH41" s="683"/>
      <c r="BI41" s="684"/>
      <c r="BJ41" s="56"/>
      <c r="BK41" s="56"/>
      <c r="BL41" s="56"/>
      <c r="BM41" s="56"/>
      <c r="BN41" s="56"/>
      <c r="BO41" s="55"/>
      <c r="BP41" s="55"/>
      <c r="BQ41" s="52">
        <v>35</v>
      </c>
      <c r="BR41" s="72"/>
      <c r="BS41" s="673"/>
      <c r="BT41" s="674"/>
      <c r="BU41" s="674"/>
      <c r="BV41" s="674"/>
      <c r="BW41" s="674"/>
      <c r="BX41" s="674"/>
      <c r="BY41" s="674"/>
      <c r="BZ41" s="674"/>
      <c r="CA41" s="674"/>
      <c r="CB41" s="674"/>
      <c r="CC41" s="674"/>
      <c r="CD41" s="674"/>
      <c r="CE41" s="674"/>
      <c r="CF41" s="674"/>
      <c r="CG41" s="675"/>
      <c r="CH41" s="685"/>
      <c r="CI41" s="680"/>
      <c r="CJ41" s="680"/>
      <c r="CK41" s="680"/>
      <c r="CL41" s="686"/>
      <c r="CM41" s="685"/>
      <c r="CN41" s="680"/>
      <c r="CO41" s="680"/>
      <c r="CP41" s="680"/>
      <c r="CQ41" s="686"/>
      <c r="CR41" s="685"/>
      <c r="CS41" s="680"/>
      <c r="CT41" s="680"/>
      <c r="CU41" s="680"/>
      <c r="CV41" s="686"/>
      <c r="CW41" s="685"/>
      <c r="CX41" s="680"/>
      <c r="CY41" s="680"/>
      <c r="CZ41" s="680"/>
      <c r="DA41" s="686"/>
      <c r="DB41" s="685"/>
      <c r="DC41" s="680"/>
      <c r="DD41" s="680"/>
      <c r="DE41" s="680"/>
      <c r="DF41" s="686"/>
      <c r="DG41" s="685"/>
      <c r="DH41" s="680"/>
      <c r="DI41" s="680"/>
      <c r="DJ41" s="680"/>
      <c r="DK41" s="686"/>
      <c r="DL41" s="685"/>
      <c r="DM41" s="680"/>
      <c r="DN41" s="680"/>
      <c r="DO41" s="680"/>
      <c r="DP41" s="686"/>
      <c r="DQ41" s="685"/>
      <c r="DR41" s="680"/>
      <c r="DS41" s="680"/>
      <c r="DT41" s="680"/>
      <c r="DU41" s="686"/>
      <c r="DV41" s="673"/>
      <c r="DW41" s="674"/>
      <c r="DX41" s="674"/>
      <c r="DY41" s="674"/>
      <c r="DZ41" s="687"/>
      <c r="EA41" s="48"/>
    </row>
    <row r="42" spans="1:131" ht="26.25" customHeight="1" x14ac:dyDescent="0.15">
      <c r="A42" s="52">
        <v>15</v>
      </c>
      <c r="B42" s="673"/>
      <c r="C42" s="674"/>
      <c r="D42" s="674"/>
      <c r="E42" s="674"/>
      <c r="F42" s="674"/>
      <c r="G42" s="674"/>
      <c r="H42" s="674"/>
      <c r="I42" s="674"/>
      <c r="J42" s="674"/>
      <c r="K42" s="674"/>
      <c r="L42" s="674"/>
      <c r="M42" s="674"/>
      <c r="N42" s="674"/>
      <c r="O42" s="674"/>
      <c r="P42" s="675"/>
      <c r="Q42" s="676"/>
      <c r="R42" s="677"/>
      <c r="S42" s="677"/>
      <c r="T42" s="677"/>
      <c r="U42" s="677"/>
      <c r="V42" s="677"/>
      <c r="W42" s="677"/>
      <c r="X42" s="677"/>
      <c r="Y42" s="677"/>
      <c r="Z42" s="677"/>
      <c r="AA42" s="677"/>
      <c r="AB42" s="677"/>
      <c r="AC42" s="677"/>
      <c r="AD42" s="677"/>
      <c r="AE42" s="678"/>
      <c r="AF42" s="679"/>
      <c r="AG42" s="680"/>
      <c r="AH42" s="680"/>
      <c r="AI42" s="680"/>
      <c r="AJ42" s="681"/>
      <c r="AK42" s="682"/>
      <c r="AL42" s="677"/>
      <c r="AM42" s="677"/>
      <c r="AN42" s="677"/>
      <c r="AO42" s="677"/>
      <c r="AP42" s="677"/>
      <c r="AQ42" s="677"/>
      <c r="AR42" s="677"/>
      <c r="AS42" s="677"/>
      <c r="AT42" s="677"/>
      <c r="AU42" s="677"/>
      <c r="AV42" s="677"/>
      <c r="AW42" s="677"/>
      <c r="AX42" s="677"/>
      <c r="AY42" s="677"/>
      <c r="AZ42" s="721"/>
      <c r="BA42" s="721"/>
      <c r="BB42" s="721"/>
      <c r="BC42" s="721"/>
      <c r="BD42" s="721"/>
      <c r="BE42" s="683"/>
      <c r="BF42" s="683"/>
      <c r="BG42" s="683"/>
      <c r="BH42" s="683"/>
      <c r="BI42" s="684"/>
      <c r="BJ42" s="56"/>
      <c r="BK42" s="56"/>
      <c r="BL42" s="56"/>
      <c r="BM42" s="56"/>
      <c r="BN42" s="56"/>
      <c r="BO42" s="55"/>
      <c r="BP42" s="55"/>
      <c r="BQ42" s="52">
        <v>36</v>
      </c>
      <c r="BR42" s="72"/>
      <c r="BS42" s="673"/>
      <c r="BT42" s="674"/>
      <c r="BU42" s="674"/>
      <c r="BV42" s="674"/>
      <c r="BW42" s="674"/>
      <c r="BX42" s="674"/>
      <c r="BY42" s="674"/>
      <c r="BZ42" s="674"/>
      <c r="CA42" s="674"/>
      <c r="CB42" s="674"/>
      <c r="CC42" s="674"/>
      <c r="CD42" s="674"/>
      <c r="CE42" s="674"/>
      <c r="CF42" s="674"/>
      <c r="CG42" s="675"/>
      <c r="CH42" s="685"/>
      <c r="CI42" s="680"/>
      <c r="CJ42" s="680"/>
      <c r="CK42" s="680"/>
      <c r="CL42" s="686"/>
      <c r="CM42" s="685"/>
      <c r="CN42" s="680"/>
      <c r="CO42" s="680"/>
      <c r="CP42" s="680"/>
      <c r="CQ42" s="686"/>
      <c r="CR42" s="685"/>
      <c r="CS42" s="680"/>
      <c r="CT42" s="680"/>
      <c r="CU42" s="680"/>
      <c r="CV42" s="686"/>
      <c r="CW42" s="685"/>
      <c r="CX42" s="680"/>
      <c r="CY42" s="680"/>
      <c r="CZ42" s="680"/>
      <c r="DA42" s="686"/>
      <c r="DB42" s="685"/>
      <c r="DC42" s="680"/>
      <c r="DD42" s="680"/>
      <c r="DE42" s="680"/>
      <c r="DF42" s="686"/>
      <c r="DG42" s="685"/>
      <c r="DH42" s="680"/>
      <c r="DI42" s="680"/>
      <c r="DJ42" s="680"/>
      <c r="DK42" s="686"/>
      <c r="DL42" s="685"/>
      <c r="DM42" s="680"/>
      <c r="DN42" s="680"/>
      <c r="DO42" s="680"/>
      <c r="DP42" s="686"/>
      <c r="DQ42" s="685"/>
      <c r="DR42" s="680"/>
      <c r="DS42" s="680"/>
      <c r="DT42" s="680"/>
      <c r="DU42" s="686"/>
      <c r="DV42" s="673"/>
      <c r="DW42" s="674"/>
      <c r="DX42" s="674"/>
      <c r="DY42" s="674"/>
      <c r="DZ42" s="687"/>
      <c r="EA42" s="48"/>
    </row>
    <row r="43" spans="1:131" ht="26.25" customHeight="1" x14ac:dyDescent="0.15">
      <c r="A43" s="52">
        <v>16</v>
      </c>
      <c r="B43" s="673"/>
      <c r="C43" s="674"/>
      <c r="D43" s="674"/>
      <c r="E43" s="674"/>
      <c r="F43" s="674"/>
      <c r="G43" s="674"/>
      <c r="H43" s="674"/>
      <c r="I43" s="674"/>
      <c r="J43" s="674"/>
      <c r="K43" s="674"/>
      <c r="L43" s="674"/>
      <c r="M43" s="674"/>
      <c r="N43" s="674"/>
      <c r="O43" s="674"/>
      <c r="P43" s="675"/>
      <c r="Q43" s="676"/>
      <c r="R43" s="677"/>
      <c r="S43" s="677"/>
      <c r="T43" s="677"/>
      <c r="U43" s="677"/>
      <c r="V43" s="677"/>
      <c r="W43" s="677"/>
      <c r="X43" s="677"/>
      <c r="Y43" s="677"/>
      <c r="Z43" s="677"/>
      <c r="AA43" s="677"/>
      <c r="AB43" s="677"/>
      <c r="AC43" s="677"/>
      <c r="AD43" s="677"/>
      <c r="AE43" s="678"/>
      <c r="AF43" s="679"/>
      <c r="AG43" s="680"/>
      <c r="AH43" s="680"/>
      <c r="AI43" s="680"/>
      <c r="AJ43" s="681"/>
      <c r="AK43" s="682"/>
      <c r="AL43" s="677"/>
      <c r="AM43" s="677"/>
      <c r="AN43" s="677"/>
      <c r="AO43" s="677"/>
      <c r="AP43" s="677"/>
      <c r="AQ43" s="677"/>
      <c r="AR43" s="677"/>
      <c r="AS43" s="677"/>
      <c r="AT43" s="677"/>
      <c r="AU43" s="677"/>
      <c r="AV43" s="677"/>
      <c r="AW43" s="677"/>
      <c r="AX43" s="677"/>
      <c r="AY43" s="677"/>
      <c r="AZ43" s="721"/>
      <c r="BA43" s="721"/>
      <c r="BB43" s="721"/>
      <c r="BC43" s="721"/>
      <c r="BD43" s="721"/>
      <c r="BE43" s="683"/>
      <c r="BF43" s="683"/>
      <c r="BG43" s="683"/>
      <c r="BH43" s="683"/>
      <c r="BI43" s="684"/>
      <c r="BJ43" s="56"/>
      <c r="BK43" s="56"/>
      <c r="BL43" s="56"/>
      <c r="BM43" s="56"/>
      <c r="BN43" s="56"/>
      <c r="BO43" s="55"/>
      <c r="BP43" s="55"/>
      <c r="BQ43" s="52">
        <v>37</v>
      </c>
      <c r="BR43" s="72"/>
      <c r="BS43" s="673"/>
      <c r="BT43" s="674"/>
      <c r="BU43" s="674"/>
      <c r="BV43" s="674"/>
      <c r="BW43" s="674"/>
      <c r="BX43" s="674"/>
      <c r="BY43" s="674"/>
      <c r="BZ43" s="674"/>
      <c r="CA43" s="674"/>
      <c r="CB43" s="674"/>
      <c r="CC43" s="674"/>
      <c r="CD43" s="674"/>
      <c r="CE43" s="674"/>
      <c r="CF43" s="674"/>
      <c r="CG43" s="675"/>
      <c r="CH43" s="685"/>
      <c r="CI43" s="680"/>
      <c r="CJ43" s="680"/>
      <c r="CK43" s="680"/>
      <c r="CL43" s="686"/>
      <c r="CM43" s="685"/>
      <c r="CN43" s="680"/>
      <c r="CO43" s="680"/>
      <c r="CP43" s="680"/>
      <c r="CQ43" s="686"/>
      <c r="CR43" s="685"/>
      <c r="CS43" s="680"/>
      <c r="CT43" s="680"/>
      <c r="CU43" s="680"/>
      <c r="CV43" s="686"/>
      <c r="CW43" s="685"/>
      <c r="CX43" s="680"/>
      <c r="CY43" s="680"/>
      <c r="CZ43" s="680"/>
      <c r="DA43" s="686"/>
      <c r="DB43" s="685"/>
      <c r="DC43" s="680"/>
      <c r="DD43" s="680"/>
      <c r="DE43" s="680"/>
      <c r="DF43" s="686"/>
      <c r="DG43" s="685"/>
      <c r="DH43" s="680"/>
      <c r="DI43" s="680"/>
      <c r="DJ43" s="680"/>
      <c r="DK43" s="686"/>
      <c r="DL43" s="685"/>
      <c r="DM43" s="680"/>
      <c r="DN43" s="680"/>
      <c r="DO43" s="680"/>
      <c r="DP43" s="686"/>
      <c r="DQ43" s="685"/>
      <c r="DR43" s="680"/>
      <c r="DS43" s="680"/>
      <c r="DT43" s="680"/>
      <c r="DU43" s="686"/>
      <c r="DV43" s="673"/>
      <c r="DW43" s="674"/>
      <c r="DX43" s="674"/>
      <c r="DY43" s="674"/>
      <c r="DZ43" s="687"/>
      <c r="EA43" s="48"/>
    </row>
    <row r="44" spans="1:131" ht="26.25" customHeight="1" x14ac:dyDescent="0.15">
      <c r="A44" s="52">
        <v>17</v>
      </c>
      <c r="B44" s="673"/>
      <c r="C44" s="674"/>
      <c r="D44" s="674"/>
      <c r="E44" s="674"/>
      <c r="F44" s="674"/>
      <c r="G44" s="674"/>
      <c r="H44" s="674"/>
      <c r="I44" s="674"/>
      <c r="J44" s="674"/>
      <c r="K44" s="674"/>
      <c r="L44" s="674"/>
      <c r="M44" s="674"/>
      <c r="N44" s="674"/>
      <c r="O44" s="674"/>
      <c r="P44" s="675"/>
      <c r="Q44" s="676"/>
      <c r="R44" s="677"/>
      <c r="S44" s="677"/>
      <c r="T44" s="677"/>
      <c r="U44" s="677"/>
      <c r="V44" s="677"/>
      <c r="W44" s="677"/>
      <c r="X44" s="677"/>
      <c r="Y44" s="677"/>
      <c r="Z44" s="677"/>
      <c r="AA44" s="677"/>
      <c r="AB44" s="677"/>
      <c r="AC44" s="677"/>
      <c r="AD44" s="677"/>
      <c r="AE44" s="678"/>
      <c r="AF44" s="679"/>
      <c r="AG44" s="680"/>
      <c r="AH44" s="680"/>
      <c r="AI44" s="680"/>
      <c r="AJ44" s="681"/>
      <c r="AK44" s="682"/>
      <c r="AL44" s="677"/>
      <c r="AM44" s="677"/>
      <c r="AN44" s="677"/>
      <c r="AO44" s="677"/>
      <c r="AP44" s="677"/>
      <c r="AQ44" s="677"/>
      <c r="AR44" s="677"/>
      <c r="AS44" s="677"/>
      <c r="AT44" s="677"/>
      <c r="AU44" s="677"/>
      <c r="AV44" s="677"/>
      <c r="AW44" s="677"/>
      <c r="AX44" s="677"/>
      <c r="AY44" s="677"/>
      <c r="AZ44" s="721"/>
      <c r="BA44" s="721"/>
      <c r="BB44" s="721"/>
      <c r="BC44" s="721"/>
      <c r="BD44" s="721"/>
      <c r="BE44" s="683"/>
      <c r="BF44" s="683"/>
      <c r="BG44" s="683"/>
      <c r="BH44" s="683"/>
      <c r="BI44" s="684"/>
      <c r="BJ44" s="56"/>
      <c r="BK44" s="56"/>
      <c r="BL44" s="56"/>
      <c r="BM44" s="56"/>
      <c r="BN44" s="56"/>
      <c r="BO44" s="55"/>
      <c r="BP44" s="55"/>
      <c r="BQ44" s="52">
        <v>38</v>
      </c>
      <c r="BR44" s="72"/>
      <c r="BS44" s="673"/>
      <c r="BT44" s="674"/>
      <c r="BU44" s="674"/>
      <c r="BV44" s="674"/>
      <c r="BW44" s="674"/>
      <c r="BX44" s="674"/>
      <c r="BY44" s="674"/>
      <c r="BZ44" s="674"/>
      <c r="CA44" s="674"/>
      <c r="CB44" s="674"/>
      <c r="CC44" s="674"/>
      <c r="CD44" s="674"/>
      <c r="CE44" s="674"/>
      <c r="CF44" s="674"/>
      <c r="CG44" s="675"/>
      <c r="CH44" s="685"/>
      <c r="CI44" s="680"/>
      <c r="CJ44" s="680"/>
      <c r="CK44" s="680"/>
      <c r="CL44" s="686"/>
      <c r="CM44" s="685"/>
      <c r="CN44" s="680"/>
      <c r="CO44" s="680"/>
      <c r="CP44" s="680"/>
      <c r="CQ44" s="686"/>
      <c r="CR44" s="685"/>
      <c r="CS44" s="680"/>
      <c r="CT44" s="680"/>
      <c r="CU44" s="680"/>
      <c r="CV44" s="686"/>
      <c r="CW44" s="685"/>
      <c r="CX44" s="680"/>
      <c r="CY44" s="680"/>
      <c r="CZ44" s="680"/>
      <c r="DA44" s="686"/>
      <c r="DB44" s="685"/>
      <c r="DC44" s="680"/>
      <c r="DD44" s="680"/>
      <c r="DE44" s="680"/>
      <c r="DF44" s="686"/>
      <c r="DG44" s="685"/>
      <c r="DH44" s="680"/>
      <c r="DI44" s="680"/>
      <c r="DJ44" s="680"/>
      <c r="DK44" s="686"/>
      <c r="DL44" s="685"/>
      <c r="DM44" s="680"/>
      <c r="DN44" s="680"/>
      <c r="DO44" s="680"/>
      <c r="DP44" s="686"/>
      <c r="DQ44" s="685"/>
      <c r="DR44" s="680"/>
      <c r="DS44" s="680"/>
      <c r="DT44" s="680"/>
      <c r="DU44" s="686"/>
      <c r="DV44" s="673"/>
      <c r="DW44" s="674"/>
      <c r="DX44" s="674"/>
      <c r="DY44" s="674"/>
      <c r="DZ44" s="687"/>
      <c r="EA44" s="48"/>
    </row>
    <row r="45" spans="1:131" ht="26.25" customHeight="1" x14ac:dyDescent="0.15">
      <c r="A45" s="52">
        <v>18</v>
      </c>
      <c r="B45" s="673"/>
      <c r="C45" s="674"/>
      <c r="D45" s="674"/>
      <c r="E45" s="674"/>
      <c r="F45" s="674"/>
      <c r="G45" s="674"/>
      <c r="H45" s="674"/>
      <c r="I45" s="674"/>
      <c r="J45" s="674"/>
      <c r="K45" s="674"/>
      <c r="L45" s="674"/>
      <c r="M45" s="674"/>
      <c r="N45" s="674"/>
      <c r="O45" s="674"/>
      <c r="P45" s="675"/>
      <c r="Q45" s="676"/>
      <c r="R45" s="677"/>
      <c r="S45" s="677"/>
      <c r="T45" s="677"/>
      <c r="U45" s="677"/>
      <c r="V45" s="677"/>
      <c r="W45" s="677"/>
      <c r="X45" s="677"/>
      <c r="Y45" s="677"/>
      <c r="Z45" s="677"/>
      <c r="AA45" s="677"/>
      <c r="AB45" s="677"/>
      <c r="AC45" s="677"/>
      <c r="AD45" s="677"/>
      <c r="AE45" s="678"/>
      <c r="AF45" s="679"/>
      <c r="AG45" s="680"/>
      <c r="AH45" s="680"/>
      <c r="AI45" s="680"/>
      <c r="AJ45" s="681"/>
      <c r="AK45" s="682"/>
      <c r="AL45" s="677"/>
      <c r="AM45" s="677"/>
      <c r="AN45" s="677"/>
      <c r="AO45" s="677"/>
      <c r="AP45" s="677"/>
      <c r="AQ45" s="677"/>
      <c r="AR45" s="677"/>
      <c r="AS45" s="677"/>
      <c r="AT45" s="677"/>
      <c r="AU45" s="677"/>
      <c r="AV45" s="677"/>
      <c r="AW45" s="677"/>
      <c r="AX45" s="677"/>
      <c r="AY45" s="677"/>
      <c r="AZ45" s="721"/>
      <c r="BA45" s="721"/>
      <c r="BB45" s="721"/>
      <c r="BC45" s="721"/>
      <c r="BD45" s="721"/>
      <c r="BE45" s="683"/>
      <c r="BF45" s="683"/>
      <c r="BG45" s="683"/>
      <c r="BH45" s="683"/>
      <c r="BI45" s="684"/>
      <c r="BJ45" s="56"/>
      <c r="BK45" s="56"/>
      <c r="BL45" s="56"/>
      <c r="BM45" s="56"/>
      <c r="BN45" s="56"/>
      <c r="BO45" s="55"/>
      <c r="BP45" s="55"/>
      <c r="BQ45" s="52">
        <v>39</v>
      </c>
      <c r="BR45" s="72"/>
      <c r="BS45" s="673"/>
      <c r="BT45" s="674"/>
      <c r="BU45" s="674"/>
      <c r="BV45" s="674"/>
      <c r="BW45" s="674"/>
      <c r="BX45" s="674"/>
      <c r="BY45" s="674"/>
      <c r="BZ45" s="674"/>
      <c r="CA45" s="674"/>
      <c r="CB45" s="674"/>
      <c r="CC45" s="674"/>
      <c r="CD45" s="674"/>
      <c r="CE45" s="674"/>
      <c r="CF45" s="674"/>
      <c r="CG45" s="675"/>
      <c r="CH45" s="685"/>
      <c r="CI45" s="680"/>
      <c r="CJ45" s="680"/>
      <c r="CK45" s="680"/>
      <c r="CL45" s="686"/>
      <c r="CM45" s="685"/>
      <c r="CN45" s="680"/>
      <c r="CO45" s="680"/>
      <c r="CP45" s="680"/>
      <c r="CQ45" s="686"/>
      <c r="CR45" s="685"/>
      <c r="CS45" s="680"/>
      <c r="CT45" s="680"/>
      <c r="CU45" s="680"/>
      <c r="CV45" s="686"/>
      <c r="CW45" s="685"/>
      <c r="CX45" s="680"/>
      <c r="CY45" s="680"/>
      <c r="CZ45" s="680"/>
      <c r="DA45" s="686"/>
      <c r="DB45" s="685"/>
      <c r="DC45" s="680"/>
      <c r="DD45" s="680"/>
      <c r="DE45" s="680"/>
      <c r="DF45" s="686"/>
      <c r="DG45" s="685"/>
      <c r="DH45" s="680"/>
      <c r="DI45" s="680"/>
      <c r="DJ45" s="680"/>
      <c r="DK45" s="686"/>
      <c r="DL45" s="685"/>
      <c r="DM45" s="680"/>
      <c r="DN45" s="680"/>
      <c r="DO45" s="680"/>
      <c r="DP45" s="686"/>
      <c r="DQ45" s="685"/>
      <c r="DR45" s="680"/>
      <c r="DS45" s="680"/>
      <c r="DT45" s="680"/>
      <c r="DU45" s="686"/>
      <c r="DV45" s="673"/>
      <c r="DW45" s="674"/>
      <c r="DX45" s="674"/>
      <c r="DY45" s="674"/>
      <c r="DZ45" s="687"/>
      <c r="EA45" s="48"/>
    </row>
    <row r="46" spans="1:131" ht="26.25" customHeight="1" x14ac:dyDescent="0.15">
      <c r="A46" s="52">
        <v>19</v>
      </c>
      <c r="B46" s="673"/>
      <c r="C46" s="674"/>
      <c r="D46" s="674"/>
      <c r="E46" s="674"/>
      <c r="F46" s="674"/>
      <c r="G46" s="674"/>
      <c r="H46" s="674"/>
      <c r="I46" s="674"/>
      <c r="J46" s="674"/>
      <c r="K46" s="674"/>
      <c r="L46" s="674"/>
      <c r="M46" s="674"/>
      <c r="N46" s="674"/>
      <c r="O46" s="674"/>
      <c r="P46" s="675"/>
      <c r="Q46" s="676"/>
      <c r="R46" s="677"/>
      <c r="S46" s="677"/>
      <c r="T46" s="677"/>
      <c r="U46" s="677"/>
      <c r="V46" s="677"/>
      <c r="W46" s="677"/>
      <c r="X46" s="677"/>
      <c r="Y46" s="677"/>
      <c r="Z46" s="677"/>
      <c r="AA46" s="677"/>
      <c r="AB46" s="677"/>
      <c r="AC46" s="677"/>
      <c r="AD46" s="677"/>
      <c r="AE46" s="678"/>
      <c r="AF46" s="679"/>
      <c r="AG46" s="680"/>
      <c r="AH46" s="680"/>
      <c r="AI46" s="680"/>
      <c r="AJ46" s="681"/>
      <c r="AK46" s="682"/>
      <c r="AL46" s="677"/>
      <c r="AM46" s="677"/>
      <c r="AN46" s="677"/>
      <c r="AO46" s="677"/>
      <c r="AP46" s="677"/>
      <c r="AQ46" s="677"/>
      <c r="AR46" s="677"/>
      <c r="AS46" s="677"/>
      <c r="AT46" s="677"/>
      <c r="AU46" s="677"/>
      <c r="AV46" s="677"/>
      <c r="AW46" s="677"/>
      <c r="AX46" s="677"/>
      <c r="AY46" s="677"/>
      <c r="AZ46" s="721"/>
      <c r="BA46" s="721"/>
      <c r="BB46" s="721"/>
      <c r="BC46" s="721"/>
      <c r="BD46" s="721"/>
      <c r="BE46" s="683"/>
      <c r="BF46" s="683"/>
      <c r="BG46" s="683"/>
      <c r="BH46" s="683"/>
      <c r="BI46" s="684"/>
      <c r="BJ46" s="56"/>
      <c r="BK46" s="56"/>
      <c r="BL46" s="56"/>
      <c r="BM46" s="56"/>
      <c r="BN46" s="56"/>
      <c r="BO46" s="55"/>
      <c r="BP46" s="55"/>
      <c r="BQ46" s="52">
        <v>40</v>
      </c>
      <c r="BR46" s="72"/>
      <c r="BS46" s="673"/>
      <c r="BT46" s="674"/>
      <c r="BU46" s="674"/>
      <c r="BV46" s="674"/>
      <c r="BW46" s="674"/>
      <c r="BX46" s="674"/>
      <c r="BY46" s="674"/>
      <c r="BZ46" s="674"/>
      <c r="CA46" s="674"/>
      <c r="CB46" s="674"/>
      <c r="CC46" s="674"/>
      <c r="CD46" s="674"/>
      <c r="CE46" s="674"/>
      <c r="CF46" s="674"/>
      <c r="CG46" s="675"/>
      <c r="CH46" s="685"/>
      <c r="CI46" s="680"/>
      <c r="CJ46" s="680"/>
      <c r="CK46" s="680"/>
      <c r="CL46" s="686"/>
      <c r="CM46" s="685"/>
      <c r="CN46" s="680"/>
      <c r="CO46" s="680"/>
      <c r="CP46" s="680"/>
      <c r="CQ46" s="686"/>
      <c r="CR46" s="685"/>
      <c r="CS46" s="680"/>
      <c r="CT46" s="680"/>
      <c r="CU46" s="680"/>
      <c r="CV46" s="686"/>
      <c r="CW46" s="685"/>
      <c r="CX46" s="680"/>
      <c r="CY46" s="680"/>
      <c r="CZ46" s="680"/>
      <c r="DA46" s="686"/>
      <c r="DB46" s="685"/>
      <c r="DC46" s="680"/>
      <c r="DD46" s="680"/>
      <c r="DE46" s="680"/>
      <c r="DF46" s="686"/>
      <c r="DG46" s="685"/>
      <c r="DH46" s="680"/>
      <c r="DI46" s="680"/>
      <c r="DJ46" s="680"/>
      <c r="DK46" s="686"/>
      <c r="DL46" s="685"/>
      <c r="DM46" s="680"/>
      <c r="DN46" s="680"/>
      <c r="DO46" s="680"/>
      <c r="DP46" s="686"/>
      <c r="DQ46" s="685"/>
      <c r="DR46" s="680"/>
      <c r="DS46" s="680"/>
      <c r="DT46" s="680"/>
      <c r="DU46" s="686"/>
      <c r="DV46" s="673"/>
      <c r="DW46" s="674"/>
      <c r="DX46" s="674"/>
      <c r="DY46" s="674"/>
      <c r="DZ46" s="687"/>
      <c r="EA46" s="48"/>
    </row>
    <row r="47" spans="1:131" ht="26.25" customHeight="1" x14ac:dyDescent="0.15">
      <c r="A47" s="52">
        <v>20</v>
      </c>
      <c r="B47" s="673"/>
      <c r="C47" s="674"/>
      <c r="D47" s="674"/>
      <c r="E47" s="674"/>
      <c r="F47" s="674"/>
      <c r="G47" s="674"/>
      <c r="H47" s="674"/>
      <c r="I47" s="674"/>
      <c r="J47" s="674"/>
      <c r="K47" s="674"/>
      <c r="L47" s="674"/>
      <c r="M47" s="674"/>
      <c r="N47" s="674"/>
      <c r="O47" s="674"/>
      <c r="P47" s="675"/>
      <c r="Q47" s="676"/>
      <c r="R47" s="677"/>
      <c r="S47" s="677"/>
      <c r="T47" s="677"/>
      <c r="U47" s="677"/>
      <c r="V47" s="677"/>
      <c r="W47" s="677"/>
      <c r="X47" s="677"/>
      <c r="Y47" s="677"/>
      <c r="Z47" s="677"/>
      <c r="AA47" s="677"/>
      <c r="AB47" s="677"/>
      <c r="AC47" s="677"/>
      <c r="AD47" s="677"/>
      <c r="AE47" s="678"/>
      <c r="AF47" s="679"/>
      <c r="AG47" s="680"/>
      <c r="AH47" s="680"/>
      <c r="AI47" s="680"/>
      <c r="AJ47" s="681"/>
      <c r="AK47" s="682"/>
      <c r="AL47" s="677"/>
      <c r="AM47" s="677"/>
      <c r="AN47" s="677"/>
      <c r="AO47" s="677"/>
      <c r="AP47" s="677"/>
      <c r="AQ47" s="677"/>
      <c r="AR47" s="677"/>
      <c r="AS47" s="677"/>
      <c r="AT47" s="677"/>
      <c r="AU47" s="677"/>
      <c r="AV47" s="677"/>
      <c r="AW47" s="677"/>
      <c r="AX47" s="677"/>
      <c r="AY47" s="677"/>
      <c r="AZ47" s="721"/>
      <c r="BA47" s="721"/>
      <c r="BB47" s="721"/>
      <c r="BC47" s="721"/>
      <c r="BD47" s="721"/>
      <c r="BE47" s="683"/>
      <c r="BF47" s="683"/>
      <c r="BG47" s="683"/>
      <c r="BH47" s="683"/>
      <c r="BI47" s="684"/>
      <c r="BJ47" s="56"/>
      <c r="BK47" s="56"/>
      <c r="BL47" s="56"/>
      <c r="BM47" s="56"/>
      <c r="BN47" s="56"/>
      <c r="BO47" s="55"/>
      <c r="BP47" s="55"/>
      <c r="BQ47" s="52">
        <v>41</v>
      </c>
      <c r="BR47" s="72"/>
      <c r="BS47" s="673"/>
      <c r="BT47" s="674"/>
      <c r="BU47" s="674"/>
      <c r="BV47" s="674"/>
      <c r="BW47" s="674"/>
      <c r="BX47" s="674"/>
      <c r="BY47" s="674"/>
      <c r="BZ47" s="674"/>
      <c r="CA47" s="674"/>
      <c r="CB47" s="674"/>
      <c r="CC47" s="674"/>
      <c r="CD47" s="674"/>
      <c r="CE47" s="674"/>
      <c r="CF47" s="674"/>
      <c r="CG47" s="675"/>
      <c r="CH47" s="685"/>
      <c r="CI47" s="680"/>
      <c r="CJ47" s="680"/>
      <c r="CK47" s="680"/>
      <c r="CL47" s="686"/>
      <c r="CM47" s="685"/>
      <c r="CN47" s="680"/>
      <c r="CO47" s="680"/>
      <c r="CP47" s="680"/>
      <c r="CQ47" s="686"/>
      <c r="CR47" s="685"/>
      <c r="CS47" s="680"/>
      <c r="CT47" s="680"/>
      <c r="CU47" s="680"/>
      <c r="CV47" s="686"/>
      <c r="CW47" s="685"/>
      <c r="CX47" s="680"/>
      <c r="CY47" s="680"/>
      <c r="CZ47" s="680"/>
      <c r="DA47" s="686"/>
      <c r="DB47" s="685"/>
      <c r="DC47" s="680"/>
      <c r="DD47" s="680"/>
      <c r="DE47" s="680"/>
      <c r="DF47" s="686"/>
      <c r="DG47" s="685"/>
      <c r="DH47" s="680"/>
      <c r="DI47" s="680"/>
      <c r="DJ47" s="680"/>
      <c r="DK47" s="686"/>
      <c r="DL47" s="685"/>
      <c r="DM47" s="680"/>
      <c r="DN47" s="680"/>
      <c r="DO47" s="680"/>
      <c r="DP47" s="686"/>
      <c r="DQ47" s="685"/>
      <c r="DR47" s="680"/>
      <c r="DS47" s="680"/>
      <c r="DT47" s="680"/>
      <c r="DU47" s="686"/>
      <c r="DV47" s="673"/>
      <c r="DW47" s="674"/>
      <c r="DX47" s="674"/>
      <c r="DY47" s="674"/>
      <c r="DZ47" s="687"/>
      <c r="EA47" s="48"/>
    </row>
    <row r="48" spans="1:131" ht="26.25" customHeight="1" x14ac:dyDescent="0.15">
      <c r="A48" s="52">
        <v>21</v>
      </c>
      <c r="B48" s="673"/>
      <c r="C48" s="674"/>
      <c r="D48" s="674"/>
      <c r="E48" s="674"/>
      <c r="F48" s="674"/>
      <c r="G48" s="674"/>
      <c r="H48" s="674"/>
      <c r="I48" s="674"/>
      <c r="J48" s="674"/>
      <c r="K48" s="674"/>
      <c r="L48" s="674"/>
      <c r="M48" s="674"/>
      <c r="N48" s="674"/>
      <c r="O48" s="674"/>
      <c r="P48" s="675"/>
      <c r="Q48" s="676"/>
      <c r="R48" s="677"/>
      <c r="S48" s="677"/>
      <c r="T48" s="677"/>
      <c r="U48" s="677"/>
      <c r="V48" s="677"/>
      <c r="W48" s="677"/>
      <c r="X48" s="677"/>
      <c r="Y48" s="677"/>
      <c r="Z48" s="677"/>
      <c r="AA48" s="677"/>
      <c r="AB48" s="677"/>
      <c r="AC48" s="677"/>
      <c r="AD48" s="677"/>
      <c r="AE48" s="678"/>
      <c r="AF48" s="679"/>
      <c r="AG48" s="680"/>
      <c r="AH48" s="680"/>
      <c r="AI48" s="680"/>
      <c r="AJ48" s="681"/>
      <c r="AK48" s="682"/>
      <c r="AL48" s="677"/>
      <c r="AM48" s="677"/>
      <c r="AN48" s="677"/>
      <c r="AO48" s="677"/>
      <c r="AP48" s="677"/>
      <c r="AQ48" s="677"/>
      <c r="AR48" s="677"/>
      <c r="AS48" s="677"/>
      <c r="AT48" s="677"/>
      <c r="AU48" s="677"/>
      <c r="AV48" s="677"/>
      <c r="AW48" s="677"/>
      <c r="AX48" s="677"/>
      <c r="AY48" s="677"/>
      <c r="AZ48" s="721"/>
      <c r="BA48" s="721"/>
      <c r="BB48" s="721"/>
      <c r="BC48" s="721"/>
      <c r="BD48" s="721"/>
      <c r="BE48" s="683"/>
      <c r="BF48" s="683"/>
      <c r="BG48" s="683"/>
      <c r="BH48" s="683"/>
      <c r="BI48" s="684"/>
      <c r="BJ48" s="56"/>
      <c r="BK48" s="56"/>
      <c r="BL48" s="56"/>
      <c r="BM48" s="56"/>
      <c r="BN48" s="56"/>
      <c r="BO48" s="55"/>
      <c r="BP48" s="55"/>
      <c r="BQ48" s="52">
        <v>42</v>
      </c>
      <c r="BR48" s="72"/>
      <c r="BS48" s="673"/>
      <c r="BT48" s="674"/>
      <c r="BU48" s="674"/>
      <c r="BV48" s="674"/>
      <c r="BW48" s="674"/>
      <c r="BX48" s="674"/>
      <c r="BY48" s="674"/>
      <c r="BZ48" s="674"/>
      <c r="CA48" s="674"/>
      <c r="CB48" s="674"/>
      <c r="CC48" s="674"/>
      <c r="CD48" s="674"/>
      <c r="CE48" s="674"/>
      <c r="CF48" s="674"/>
      <c r="CG48" s="675"/>
      <c r="CH48" s="685"/>
      <c r="CI48" s="680"/>
      <c r="CJ48" s="680"/>
      <c r="CK48" s="680"/>
      <c r="CL48" s="686"/>
      <c r="CM48" s="685"/>
      <c r="CN48" s="680"/>
      <c r="CO48" s="680"/>
      <c r="CP48" s="680"/>
      <c r="CQ48" s="686"/>
      <c r="CR48" s="685"/>
      <c r="CS48" s="680"/>
      <c r="CT48" s="680"/>
      <c r="CU48" s="680"/>
      <c r="CV48" s="686"/>
      <c r="CW48" s="685"/>
      <c r="CX48" s="680"/>
      <c r="CY48" s="680"/>
      <c r="CZ48" s="680"/>
      <c r="DA48" s="686"/>
      <c r="DB48" s="685"/>
      <c r="DC48" s="680"/>
      <c r="DD48" s="680"/>
      <c r="DE48" s="680"/>
      <c r="DF48" s="686"/>
      <c r="DG48" s="685"/>
      <c r="DH48" s="680"/>
      <c r="DI48" s="680"/>
      <c r="DJ48" s="680"/>
      <c r="DK48" s="686"/>
      <c r="DL48" s="685"/>
      <c r="DM48" s="680"/>
      <c r="DN48" s="680"/>
      <c r="DO48" s="680"/>
      <c r="DP48" s="686"/>
      <c r="DQ48" s="685"/>
      <c r="DR48" s="680"/>
      <c r="DS48" s="680"/>
      <c r="DT48" s="680"/>
      <c r="DU48" s="686"/>
      <c r="DV48" s="673"/>
      <c r="DW48" s="674"/>
      <c r="DX48" s="674"/>
      <c r="DY48" s="674"/>
      <c r="DZ48" s="687"/>
      <c r="EA48" s="48"/>
    </row>
    <row r="49" spans="1:131" ht="26.25" customHeight="1" x14ac:dyDescent="0.15">
      <c r="A49" s="52">
        <v>22</v>
      </c>
      <c r="B49" s="673"/>
      <c r="C49" s="674"/>
      <c r="D49" s="674"/>
      <c r="E49" s="674"/>
      <c r="F49" s="674"/>
      <c r="G49" s="674"/>
      <c r="H49" s="674"/>
      <c r="I49" s="674"/>
      <c r="J49" s="674"/>
      <c r="K49" s="674"/>
      <c r="L49" s="674"/>
      <c r="M49" s="674"/>
      <c r="N49" s="674"/>
      <c r="O49" s="674"/>
      <c r="P49" s="675"/>
      <c r="Q49" s="676"/>
      <c r="R49" s="677"/>
      <c r="S49" s="677"/>
      <c r="T49" s="677"/>
      <c r="U49" s="677"/>
      <c r="V49" s="677"/>
      <c r="W49" s="677"/>
      <c r="X49" s="677"/>
      <c r="Y49" s="677"/>
      <c r="Z49" s="677"/>
      <c r="AA49" s="677"/>
      <c r="AB49" s="677"/>
      <c r="AC49" s="677"/>
      <c r="AD49" s="677"/>
      <c r="AE49" s="678"/>
      <c r="AF49" s="679"/>
      <c r="AG49" s="680"/>
      <c r="AH49" s="680"/>
      <c r="AI49" s="680"/>
      <c r="AJ49" s="681"/>
      <c r="AK49" s="682"/>
      <c r="AL49" s="677"/>
      <c r="AM49" s="677"/>
      <c r="AN49" s="677"/>
      <c r="AO49" s="677"/>
      <c r="AP49" s="677"/>
      <c r="AQ49" s="677"/>
      <c r="AR49" s="677"/>
      <c r="AS49" s="677"/>
      <c r="AT49" s="677"/>
      <c r="AU49" s="677"/>
      <c r="AV49" s="677"/>
      <c r="AW49" s="677"/>
      <c r="AX49" s="677"/>
      <c r="AY49" s="677"/>
      <c r="AZ49" s="721"/>
      <c r="BA49" s="721"/>
      <c r="BB49" s="721"/>
      <c r="BC49" s="721"/>
      <c r="BD49" s="721"/>
      <c r="BE49" s="683"/>
      <c r="BF49" s="683"/>
      <c r="BG49" s="683"/>
      <c r="BH49" s="683"/>
      <c r="BI49" s="684"/>
      <c r="BJ49" s="56"/>
      <c r="BK49" s="56"/>
      <c r="BL49" s="56"/>
      <c r="BM49" s="56"/>
      <c r="BN49" s="56"/>
      <c r="BO49" s="55"/>
      <c r="BP49" s="55"/>
      <c r="BQ49" s="52">
        <v>43</v>
      </c>
      <c r="BR49" s="72"/>
      <c r="BS49" s="673"/>
      <c r="BT49" s="674"/>
      <c r="BU49" s="674"/>
      <c r="BV49" s="674"/>
      <c r="BW49" s="674"/>
      <c r="BX49" s="674"/>
      <c r="BY49" s="674"/>
      <c r="BZ49" s="674"/>
      <c r="CA49" s="674"/>
      <c r="CB49" s="674"/>
      <c r="CC49" s="674"/>
      <c r="CD49" s="674"/>
      <c r="CE49" s="674"/>
      <c r="CF49" s="674"/>
      <c r="CG49" s="675"/>
      <c r="CH49" s="685"/>
      <c r="CI49" s="680"/>
      <c r="CJ49" s="680"/>
      <c r="CK49" s="680"/>
      <c r="CL49" s="686"/>
      <c r="CM49" s="685"/>
      <c r="CN49" s="680"/>
      <c r="CO49" s="680"/>
      <c r="CP49" s="680"/>
      <c r="CQ49" s="686"/>
      <c r="CR49" s="685"/>
      <c r="CS49" s="680"/>
      <c r="CT49" s="680"/>
      <c r="CU49" s="680"/>
      <c r="CV49" s="686"/>
      <c r="CW49" s="685"/>
      <c r="CX49" s="680"/>
      <c r="CY49" s="680"/>
      <c r="CZ49" s="680"/>
      <c r="DA49" s="686"/>
      <c r="DB49" s="685"/>
      <c r="DC49" s="680"/>
      <c r="DD49" s="680"/>
      <c r="DE49" s="680"/>
      <c r="DF49" s="686"/>
      <c r="DG49" s="685"/>
      <c r="DH49" s="680"/>
      <c r="DI49" s="680"/>
      <c r="DJ49" s="680"/>
      <c r="DK49" s="686"/>
      <c r="DL49" s="685"/>
      <c r="DM49" s="680"/>
      <c r="DN49" s="680"/>
      <c r="DO49" s="680"/>
      <c r="DP49" s="686"/>
      <c r="DQ49" s="685"/>
      <c r="DR49" s="680"/>
      <c r="DS49" s="680"/>
      <c r="DT49" s="680"/>
      <c r="DU49" s="686"/>
      <c r="DV49" s="673"/>
      <c r="DW49" s="674"/>
      <c r="DX49" s="674"/>
      <c r="DY49" s="674"/>
      <c r="DZ49" s="687"/>
      <c r="EA49" s="48"/>
    </row>
    <row r="50" spans="1:131" ht="26.25" customHeight="1" x14ac:dyDescent="0.15">
      <c r="A50" s="52">
        <v>23</v>
      </c>
      <c r="B50" s="673"/>
      <c r="C50" s="674"/>
      <c r="D50" s="674"/>
      <c r="E50" s="674"/>
      <c r="F50" s="674"/>
      <c r="G50" s="674"/>
      <c r="H50" s="674"/>
      <c r="I50" s="674"/>
      <c r="J50" s="674"/>
      <c r="K50" s="674"/>
      <c r="L50" s="674"/>
      <c r="M50" s="674"/>
      <c r="N50" s="674"/>
      <c r="O50" s="674"/>
      <c r="P50" s="675"/>
      <c r="Q50" s="722"/>
      <c r="R50" s="723"/>
      <c r="S50" s="723"/>
      <c r="T50" s="723"/>
      <c r="U50" s="723"/>
      <c r="V50" s="723"/>
      <c r="W50" s="723"/>
      <c r="X50" s="723"/>
      <c r="Y50" s="723"/>
      <c r="Z50" s="723"/>
      <c r="AA50" s="723"/>
      <c r="AB50" s="723"/>
      <c r="AC50" s="723"/>
      <c r="AD50" s="723"/>
      <c r="AE50" s="724"/>
      <c r="AF50" s="679"/>
      <c r="AG50" s="680"/>
      <c r="AH50" s="680"/>
      <c r="AI50" s="680"/>
      <c r="AJ50" s="681"/>
      <c r="AK50" s="725"/>
      <c r="AL50" s="723"/>
      <c r="AM50" s="723"/>
      <c r="AN50" s="723"/>
      <c r="AO50" s="723"/>
      <c r="AP50" s="723"/>
      <c r="AQ50" s="723"/>
      <c r="AR50" s="723"/>
      <c r="AS50" s="723"/>
      <c r="AT50" s="723"/>
      <c r="AU50" s="723"/>
      <c r="AV50" s="723"/>
      <c r="AW50" s="723"/>
      <c r="AX50" s="723"/>
      <c r="AY50" s="723"/>
      <c r="AZ50" s="726"/>
      <c r="BA50" s="726"/>
      <c r="BB50" s="726"/>
      <c r="BC50" s="726"/>
      <c r="BD50" s="726"/>
      <c r="BE50" s="683"/>
      <c r="BF50" s="683"/>
      <c r="BG50" s="683"/>
      <c r="BH50" s="683"/>
      <c r="BI50" s="684"/>
      <c r="BJ50" s="56"/>
      <c r="BK50" s="56"/>
      <c r="BL50" s="56"/>
      <c r="BM50" s="56"/>
      <c r="BN50" s="56"/>
      <c r="BO50" s="55"/>
      <c r="BP50" s="55"/>
      <c r="BQ50" s="52">
        <v>44</v>
      </c>
      <c r="BR50" s="72"/>
      <c r="BS50" s="673"/>
      <c r="BT50" s="674"/>
      <c r="BU50" s="674"/>
      <c r="BV50" s="674"/>
      <c r="BW50" s="674"/>
      <c r="BX50" s="674"/>
      <c r="BY50" s="674"/>
      <c r="BZ50" s="674"/>
      <c r="CA50" s="674"/>
      <c r="CB50" s="674"/>
      <c r="CC50" s="674"/>
      <c r="CD50" s="674"/>
      <c r="CE50" s="674"/>
      <c r="CF50" s="674"/>
      <c r="CG50" s="675"/>
      <c r="CH50" s="685"/>
      <c r="CI50" s="680"/>
      <c r="CJ50" s="680"/>
      <c r="CK50" s="680"/>
      <c r="CL50" s="686"/>
      <c r="CM50" s="685"/>
      <c r="CN50" s="680"/>
      <c r="CO50" s="680"/>
      <c r="CP50" s="680"/>
      <c r="CQ50" s="686"/>
      <c r="CR50" s="685"/>
      <c r="CS50" s="680"/>
      <c r="CT50" s="680"/>
      <c r="CU50" s="680"/>
      <c r="CV50" s="686"/>
      <c r="CW50" s="685"/>
      <c r="CX50" s="680"/>
      <c r="CY50" s="680"/>
      <c r="CZ50" s="680"/>
      <c r="DA50" s="686"/>
      <c r="DB50" s="685"/>
      <c r="DC50" s="680"/>
      <c r="DD50" s="680"/>
      <c r="DE50" s="680"/>
      <c r="DF50" s="686"/>
      <c r="DG50" s="685"/>
      <c r="DH50" s="680"/>
      <c r="DI50" s="680"/>
      <c r="DJ50" s="680"/>
      <c r="DK50" s="686"/>
      <c r="DL50" s="685"/>
      <c r="DM50" s="680"/>
      <c r="DN50" s="680"/>
      <c r="DO50" s="680"/>
      <c r="DP50" s="686"/>
      <c r="DQ50" s="685"/>
      <c r="DR50" s="680"/>
      <c r="DS50" s="680"/>
      <c r="DT50" s="680"/>
      <c r="DU50" s="686"/>
      <c r="DV50" s="673"/>
      <c r="DW50" s="674"/>
      <c r="DX50" s="674"/>
      <c r="DY50" s="674"/>
      <c r="DZ50" s="687"/>
      <c r="EA50" s="48"/>
    </row>
    <row r="51" spans="1:131" ht="26.25" customHeight="1" x14ac:dyDescent="0.15">
      <c r="A51" s="52">
        <v>24</v>
      </c>
      <c r="B51" s="673"/>
      <c r="C51" s="674"/>
      <c r="D51" s="674"/>
      <c r="E51" s="674"/>
      <c r="F51" s="674"/>
      <c r="G51" s="674"/>
      <c r="H51" s="674"/>
      <c r="I51" s="674"/>
      <c r="J51" s="674"/>
      <c r="K51" s="674"/>
      <c r="L51" s="674"/>
      <c r="M51" s="674"/>
      <c r="N51" s="674"/>
      <c r="O51" s="674"/>
      <c r="P51" s="675"/>
      <c r="Q51" s="722"/>
      <c r="R51" s="723"/>
      <c r="S51" s="723"/>
      <c r="T51" s="723"/>
      <c r="U51" s="723"/>
      <c r="V51" s="723"/>
      <c r="W51" s="723"/>
      <c r="X51" s="723"/>
      <c r="Y51" s="723"/>
      <c r="Z51" s="723"/>
      <c r="AA51" s="723"/>
      <c r="AB51" s="723"/>
      <c r="AC51" s="723"/>
      <c r="AD51" s="723"/>
      <c r="AE51" s="724"/>
      <c r="AF51" s="679"/>
      <c r="AG51" s="680"/>
      <c r="AH51" s="680"/>
      <c r="AI51" s="680"/>
      <c r="AJ51" s="681"/>
      <c r="AK51" s="725"/>
      <c r="AL51" s="723"/>
      <c r="AM51" s="723"/>
      <c r="AN51" s="723"/>
      <c r="AO51" s="723"/>
      <c r="AP51" s="723"/>
      <c r="AQ51" s="723"/>
      <c r="AR51" s="723"/>
      <c r="AS51" s="723"/>
      <c r="AT51" s="723"/>
      <c r="AU51" s="723"/>
      <c r="AV51" s="723"/>
      <c r="AW51" s="723"/>
      <c r="AX51" s="723"/>
      <c r="AY51" s="723"/>
      <c r="AZ51" s="726"/>
      <c r="BA51" s="726"/>
      <c r="BB51" s="726"/>
      <c r="BC51" s="726"/>
      <c r="BD51" s="726"/>
      <c r="BE51" s="683"/>
      <c r="BF51" s="683"/>
      <c r="BG51" s="683"/>
      <c r="BH51" s="683"/>
      <c r="BI51" s="684"/>
      <c r="BJ51" s="56"/>
      <c r="BK51" s="56"/>
      <c r="BL51" s="56"/>
      <c r="BM51" s="56"/>
      <c r="BN51" s="56"/>
      <c r="BO51" s="55"/>
      <c r="BP51" s="55"/>
      <c r="BQ51" s="52">
        <v>45</v>
      </c>
      <c r="BR51" s="72"/>
      <c r="BS51" s="673"/>
      <c r="BT51" s="674"/>
      <c r="BU51" s="674"/>
      <c r="BV51" s="674"/>
      <c r="BW51" s="674"/>
      <c r="BX51" s="674"/>
      <c r="BY51" s="674"/>
      <c r="BZ51" s="674"/>
      <c r="CA51" s="674"/>
      <c r="CB51" s="674"/>
      <c r="CC51" s="674"/>
      <c r="CD51" s="674"/>
      <c r="CE51" s="674"/>
      <c r="CF51" s="674"/>
      <c r="CG51" s="675"/>
      <c r="CH51" s="685"/>
      <c r="CI51" s="680"/>
      <c r="CJ51" s="680"/>
      <c r="CK51" s="680"/>
      <c r="CL51" s="686"/>
      <c r="CM51" s="685"/>
      <c r="CN51" s="680"/>
      <c r="CO51" s="680"/>
      <c r="CP51" s="680"/>
      <c r="CQ51" s="686"/>
      <c r="CR51" s="685"/>
      <c r="CS51" s="680"/>
      <c r="CT51" s="680"/>
      <c r="CU51" s="680"/>
      <c r="CV51" s="686"/>
      <c r="CW51" s="685"/>
      <c r="CX51" s="680"/>
      <c r="CY51" s="680"/>
      <c r="CZ51" s="680"/>
      <c r="DA51" s="686"/>
      <c r="DB51" s="685"/>
      <c r="DC51" s="680"/>
      <c r="DD51" s="680"/>
      <c r="DE51" s="680"/>
      <c r="DF51" s="686"/>
      <c r="DG51" s="685"/>
      <c r="DH51" s="680"/>
      <c r="DI51" s="680"/>
      <c r="DJ51" s="680"/>
      <c r="DK51" s="686"/>
      <c r="DL51" s="685"/>
      <c r="DM51" s="680"/>
      <c r="DN51" s="680"/>
      <c r="DO51" s="680"/>
      <c r="DP51" s="686"/>
      <c r="DQ51" s="685"/>
      <c r="DR51" s="680"/>
      <c r="DS51" s="680"/>
      <c r="DT51" s="680"/>
      <c r="DU51" s="686"/>
      <c r="DV51" s="673"/>
      <c r="DW51" s="674"/>
      <c r="DX51" s="674"/>
      <c r="DY51" s="674"/>
      <c r="DZ51" s="687"/>
      <c r="EA51" s="48"/>
    </row>
    <row r="52" spans="1:131" ht="26.25" customHeight="1" x14ac:dyDescent="0.15">
      <c r="A52" s="52">
        <v>25</v>
      </c>
      <c r="B52" s="673"/>
      <c r="C52" s="674"/>
      <c r="D52" s="674"/>
      <c r="E52" s="674"/>
      <c r="F52" s="674"/>
      <c r="G52" s="674"/>
      <c r="H52" s="674"/>
      <c r="I52" s="674"/>
      <c r="J52" s="674"/>
      <c r="K52" s="674"/>
      <c r="L52" s="674"/>
      <c r="M52" s="674"/>
      <c r="N52" s="674"/>
      <c r="O52" s="674"/>
      <c r="P52" s="675"/>
      <c r="Q52" s="722"/>
      <c r="R52" s="723"/>
      <c r="S52" s="723"/>
      <c r="T52" s="723"/>
      <c r="U52" s="723"/>
      <c r="V52" s="723"/>
      <c r="W52" s="723"/>
      <c r="X52" s="723"/>
      <c r="Y52" s="723"/>
      <c r="Z52" s="723"/>
      <c r="AA52" s="723"/>
      <c r="AB52" s="723"/>
      <c r="AC52" s="723"/>
      <c r="AD52" s="723"/>
      <c r="AE52" s="724"/>
      <c r="AF52" s="679"/>
      <c r="AG52" s="680"/>
      <c r="AH52" s="680"/>
      <c r="AI52" s="680"/>
      <c r="AJ52" s="681"/>
      <c r="AK52" s="725"/>
      <c r="AL52" s="723"/>
      <c r="AM52" s="723"/>
      <c r="AN52" s="723"/>
      <c r="AO52" s="723"/>
      <c r="AP52" s="723"/>
      <c r="AQ52" s="723"/>
      <c r="AR52" s="723"/>
      <c r="AS52" s="723"/>
      <c r="AT52" s="723"/>
      <c r="AU52" s="723"/>
      <c r="AV52" s="723"/>
      <c r="AW52" s="723"/>
      <c r="AX52" s="723"/>
      <c r="AY52" s="723"/>
      <c r="AZ52" s="726"/>
      <c r="BA52" s="726"/>
      <c r="BB52" s="726"/>
      <c r="BC52" s="726"/>
      <c r="BD52" s="726"/>
      <c r="BE52" s="683"/>
      <c r="BF52" s="683"/>
      <c r="BG52" s="683"/>
      <c r="BH52" s="683"/>
      <c r="BI52" s="684"/>
      <c r="BJ52" s="56"/>
      <c r="BK52" s="56"/>
      <c r="BL52" s="56"/>
      <c r="BM52" s="56"/>
      <c r="BN52" s="56"/>
      <c r="BO52" s="55"/>
      <c r="BP52" s="55"/>
      <c r="BQ52" s="52">
        <v>46</v>
      </c>
      <c r="BR52" s="72"/>
      <c r="BS52" s="673"/>
      <c r="BT52" s="674"/>
      <c r="BU52" s="674"/>
      <c r="BV52" s="674"/>
      <c r="BW52" s="674"/>
      <c r="BX52" s="674"/>
      <c r="BY52" s="674"/>
      <c r="BZ52" s="674"/>
      <c r="CA52" s="674"/>
      <c r="CB52" s="674"/>
      <c r="CC52" s="674"/>
      <c r="CD52" s="674"/>
      <c r="CE52" s="674"/>
      <c r="CF52" s="674"/>
      <c r="CG52" s="675"/>
      <c r="CH52" s="685"/>
      <c r="CI52" s="680"/>
      <c r="CJ52" s="680"/>
      <c r="CK52" s="680"/>
      <c r="CL52" s="686"/>
      <c r="CM52" s="685"/>
      <c r="CN52" s="680"/>
      <c r="CO52" s="680"/>
      <c r="CP52" s="680"/>
      <c r="CQ52" s="686"/>
      <c r="CR52" s="685"/>
      <c r="CS52" s="680"/>
      <c r="CT52" s="680"/>
      <c r="CU52" s="680"/>
      <c r="CV52" s="686"/>
      <c r="CW52" s="685"/>
      <c r="CX52" s="680"/>
      <c r="CY52" s="680"/>
      <c r="CZ52" s="680"/>
      <c r="DA52" s="686"/>
      <c r="DB52" s="685"/>
      <c r="DC52" s="680"/>
      <c r="DD52" s="680"/>
      <c r="DE52" s="680"/>
      <c r="DF52" s="686"/>
      <c r="DG52" s="685"/>
      <c r="DH52" s="680"/>
      <c r="DI52" s="680"/>
      <c r="DJ52" s="680"/>
      <c r="DK52" s="686"/>
      <c r="DL52" s="685"/>
      <c r="DM52" s="680"/>
      <c r="DN52" s="680"/>
      <c r="DO52" s="680"/>
      <c r="DP52" s="686"/>
      <c r="DQ52" s="685"/>
      <c r="DR52" s="680"/>
      <c r="DS52" s="680"/>
      <c r="DT52" s="680"/>
      <c r="DU52" s="686"/>
      <c r="DV52" s="673"/>
      <c r="DW52" s="674"/>
      <c r="DX52" s="674"/>
      <c r="DY52" s="674"/>
      <c r="DZ52" s="687"/>
      <c r="EA52" s="48"/>
    </row>
    <row r="53" spans="1:131" ht="26.25" customHeight="1" x14ac:dyDescent="0.15">
      <c r="A53" s="52">
        <v>26</v>
      </c>
      <c r="B53" s="673"/>
      <c r="C53" s="674"/>
      <c r="D53" s="674"/>
      <c r="E53" s="674"/>
      <c r="F53" s="674"/>
      <c r="G53" s="674"/>
      <c r="H53" s="674"/>
      <c r="I53" s="674"/>
      <c r="J53" s="674"/>
      <c r="K53" s="674"/>
      <c r="L53" s="674"/>
      <c r="M53" s="674"/>
      <c r="N53" s="674"/>
      <c r="O53" s="674"/>
      <c r="P53" s="675"/>
      <c r="Q53" s="722"/>
      <c r="R53" s="723"/>
      <c r="S53" s="723"/>
      <c r="T53" s="723"/>
      <c r="U53" s="723"/>
      <c r="V53" s="723"/>
      <c r="W53" s="723"/>
      <c r="X53" s="723"/>
      <c r="Y53" s="723"/>
      <c r="Z53" s="723"/>
      <c r="AA53" s="723"/>
      <c r="AB53" s="723"/>
      <c r="AC53" s="723"/>
      <c r="AD53" s="723"/>
      <c r="AE53" s="724"/>
      <c r="AF53" s="679"/>
      <c r="AG53" s="680"/>
      <c r="AH53" s="680"/>
      <c r="AI53" s="680"/>
      <c r="AJ53" s="681"/>
      <c r="AK53" s="725"/>
      <c r="AL53" s="723"/>
      <c r="AM53" s="723"/>
      <c r="AN53" s="723"/>
      <c r="AO53" s="723"/>
      <c r="AP53" s="723"/>
      <c r="AQ53" s="723"/>
      <c r="AR53" s="723"/>
      <c r="AS53" s="723"/>
      <c r="AT53" s="723"/>
      <c r="AU53" s="723"/>
      <c r="AV53" s="723"/>
      <c r="AW53" s="723"/>
      <c r="AX53" s="723"/>
      <c r="AY53" s="723"/>
      <c r="AZ53" s="726"/>
      <c r="BA53" s="726"/>
      <c r="BB53" s="726"/>
      <c r="BC53" s="726"/>
      <c r="BD53" s="726"/>
      <c r="BE53" s="683"/>
      <c r="BF53" s="683"/>
      <c r="BG53" s="683"/>
      <c r="BH53" s="683"/>
      <c r="BI53" s="684"/>
      <c r="BJ53" s="56"/>
      <c r="BK53" s="56"/>
      <c r="BL53" s="56"/>
      <c r="BM53" s="56"/>
      <c r="BN53" s="56"/>
      <c r="BO53" s="55"/>
      <c r="BP53" s="55"/>
      <c r="BQ53" s="52">
        <v>47</v>
      </c>
      <c r="BR53" s="72"/>
      <c r="BS53" s="673"/>
      <c r="BT53" s="674"/>
      <c r="BU53" s="674"/>
      <c r="BV53" s="674"/>
      <c r="BW53" s="674"/>
      <c r="BX53" s="674"/>
      <c r="BY53" s="674"/>
      <c r="BZ53" s="674"/>
      <c r="CA53" s="674"/>
      <c r="CB53" s="674"/>
      <c r="CC53" s="674"/>
      <c r="CD53" s="674"/>
      <c r="CE53" s="674"/>
      <c r="CF53" s="674"/>
      <c r="CG53" s="675"/>
      <c r="CH53" s="685"/>
      <c r="CI53" s="680"/>
      <c r="CJ53" s="680"/>
      <c r="CK53" s="680"/>
      <c r="CL53" s="686"/>
      <c r="CM53" s="685"/>
      <c r="CN53" s="680"/>
      <c r="CO53" s="680"/>
      <c r="CP53" s="680"/>
      <c r="CQ53" s="686"/>
      <c r="CR53" s="685"/>
      <c r="CS53" s="680"/>
      <c r="CT53" s="680"/>
      <c r="CU53" s="680"/>
      <c r="CV53" s="686"/>
      <c r="CW53" s="685"/>
      <c r="CX53" s="680"/>
      <c r="CY53" s="680"/>
      <c r="CZ53" s="680"/>
      <c r="DA53" s="686"/>
      <c r="DB53" s="685"/>
      <c r="DC53" s="680"/>
      <c r="DD53" s="680"/>
      <c r="DE53" s="680"/>
      <c r="DF53" s="686"/>
      <c r="DG53" s="685"/>
      <c r="DH53" s="680"/>
      <c r="DI53" s="680"/>
      <c r="DJ53" s="680"/>
      <c r="DK53" s="686"/>
      <c r="DL53" s="685"/>
      <c r="DM53" s="680"/>
      <c r="DN53" s="680"/>
      <c r="DO53" s="680"/>
      <c r="DP53" s="686"/>
      <c r="DQ53" s="685"/>
      <c r="DR53" s="680"/>
      <c r="DS53" s="680"/>
      <c r="DT53" s="680"/>
      <c r="DU53" s="686"/>
      <c r="DV53" s="673"/>
      <c r="DW53" s="674"/>
      <c r="DX53" s="674"/>
      <c r="DY53" s="674"/>
      <c r="DZ53" s="687"/>
      <c r="EA53" s="48"/>
    </row>
    <row r="54" spans="1:131" ht="26.25" customHeight="1" x14ac:dyDescent="0.15">
      <c r="A54" s="52">
        <v>27</v>
      </c>
      <c r="B54" s="673"/>
      <c r="C54" s="674"/>
      <c r="D54" s="674"/>
      <c r="E54" s="674"/>
      <c r="F54" s="674"/>
      <c r="G54" s="674"/>
      <c r="H54" s="674"/>
      <c r="I54" s="674"/>
      <c r="J54" s="674"/>
      <c r="K54" s="674"/>
      <c r="L54" s="674"/>
      <c r="M54" s="674"/>
      <c r="N54" s="674"/>
      <c r="O54" s="674"/>
      <c r="P54" s="675"/>
      <c r="Q54" s="722"/>
      <c r="R54" s="723"/>
      <c r="S54" s="723"/>
      <c r="T54" s="723"/>
      <c r="U54" s="723"/>
      <c r="V54" s="723"/>
      <c r="W54" s="723"/>
      <c r="X54" s="723"/>
      <c r="Y54" s="723"/>
      <c r="Z54" s="723"/>
      <c r="AA54" s="723"/>
      <c r="AB54" s="723"/>
      <c r="AC54" s="723"/>
      <c r="AD54" s="723"/>
      <c r="AE54" s="724"/>
      <c r="AF54" s="679"/>
      <c r="AG54" s="680"/>
      <c r="AH54" s="680"/>
      <c r="AI54" s="680"/>
      <c r="AJ54" s="681"/>
      <c r="AK54" s="725"/>
      <c r="AL54" s="723"/>
      <c r="AM54" s="723"/>
      <c r="AN54" s="723"/>
      <c r="AO54" s="723"/>
      <c r="AP54" s="723"/>
      <c r="AQ54" s="723"/>
      <c r="AR54" s="723"/>
      <c r="AS54" s="723"/>
      <c r="AT54" s="723"/>
      <c r="AU54" s="723"/>
      <c r="AV54" s="723"/>
      <c r="AW54" s="723"/>
      <c r="AX54" s="723"/>
      <c r="AY54" s="723"/>
      <c r="AZ54" s="726"/>
      <c r="BA54" s="726"/>
      <c r="BB54" s="726"/>
      <c r="BC54" s="726"/>
      <c r="BD54" s="726"/>
      <c r="BE54" s="683"/>
      <c r="BF54" s="683"/>
      <c r="BG54" s="683"/>
      <c r="BH54" s="683"/>
      <c r="BI54" s="684"/>
      <c r="BJ54" s="56"/>
      <c r="BK54" s="56"/>
      <c r="BL54" s="56"/>
      <c r="BM54" s="56"/>
      <c r="BN54" s="56"/>
      <c r="BO54" s="55"/>
      <c r="BP54" s="55"/>
      <c r="BQ54" s="52">
        <v>48</v>
      </c>
      <c r="BR54" s="72"/>
      <c r="BS54" s="673"/>
      <c r="BT54" s="674"/>
      <c r="BU54" s="674"/>
      <c r="BV54" s="674"/>
      <c r="BW54" s="674"/>
      <c r="BX54" s="674"/>
      <c r="BY54" s="674"/>
      <c r="BZ54" s="674"/>
      <c r="CA54" s="674"/>
      <c r="CB54" s="674"/>
      <c r="CC54" s="674"/>
      <c r="CD54" s="674"/>
      <c r="CE54" s="674"/>
      <c r="CF54" s="674"/>
      <c r="CG54" s="675"/>
      <c r="CH54" s="685"/>
      <c r="CI54" s="680"/>
      <c r="CJ54" s="680"/>
      <c r="CK54" s="680"/>
      <c r="CL54" s="686"/>
      <c r="CM54" s="685"/>
      <c r="CN54" s="680"/>
      <c r="CO54" s="680"/>
      <c r="CP54" s="680"/>
      <c r="CQ54" s="686"/>
      <c r="CR54" s="685"/>
      <c r="CS54" s="680"/>
      <c r="CT54" s="680"/>
      <c r="CU54" s="680"/>
      <c r="CV54" s="686"/>
      <c r="CW54" s="685"/>
      <c r="CX54" s="680"/>
      <c r="CY54" s="680"/>
      <c r="CZ54" s="680"/>
      <c r="DA54" s="686"/>
      <c r="DB54" s="685"/>
      <c r="DC54" s="680"/>
      <c r="DD54" s="680"/>
      <c r="DE54" s="680"/>
      <c r="DF54" s="686"/>
      <c r="DG54" s="685"/>
      <c r="DH54" s="680"/>
      <c r="DI54" s="680"/>
      <c r="DJ54" s="680"/>
      <c r="DK54" s="686"/>
      <c r="DL54" s="685"/>
      <c r="DM54" s="680"/>
      <c r="DN54" s="680"/>
      <c r="DO54" s="680"/>
      <c r="DP54" s="686"/>
      <c r="DQ54" s="685"/>
      <c r="DR54" s="680"/>
      <c r="DS54" s="680"/>
      <c r="DT54" s="680"/>
      <c r="DU54" s="686"/>
      <c r="DV54" s="673"/>
      <c r="DW54" s="674"/>
      <c r="DX54" s="674"/>
      <c r="DY54" s="674"/>
      <c r="DZ54" s="687"/>
      <c r="EA54" s="48"/>
    </row>
    <row r="55" spans="1:131" ht="26.25" customHeight="1" x14ac:dyDescent="0.15">
      <c r="A55" s="52">
        <v>28</v>
      </c>
      <c r="B55" s="673"/>
      <c r="C55" s="674"/>
      <c r="D55" s="674"/>
      <c r="E55" s="674"/>
      <c r="F55" s="674"/>
      <c r="G55" s="674"/>
      <c r="H55" s="674"/>
      <c r="I55" s="674"/>
      <c r="J55" s="674"/>
      <c r="K55" s="674"/>
      <c r="L55" s="674"/>
      <c r="M55" s="674"/>
      <c r="N55" s="674"/>
      <c r="O55" s="674"/>
      <c r="P55" s="675"/>
      <c r="Q55" s="722"/>
      <c r="R55" s="723"/>
      <c r="S55" s="723"/>
      <c r="T55" s="723"/>
      <c r="U55" s="723"/>
      <c r="V55" s="723"/>
      <c r="W55" s="723"/>
      <c r="X55" s="723"/>
      <c r="Y55" s="723"/>
      <c r="Z55" s="723"/>
      <c r="AA55" s="723"/>
      <c r="AB55" s="723"/>
      <c r="AC55" s="723"/>
      <c r="AD55" s="723"/>
      <c r="AE55" s="724"/>
      <c r="AF55" s="679"/>
      <c r="AG55" s="680"/>
      <c r="AH55" s="680"/>
      <c r="AI55" s="680"/>
      <c r="AJ55" s="681"/>
      <c r="AK55" s="725"/>
      <c r="AL55" s="723"/>
      <c r="AM55" s="723"/>
      <c r="AN55" s="723"/>
      <c r="AO55" s="723"/>
      <c r="AP55" s="723"/>
      <c r="AQ55" s="723"/>
      <c r="AR55" s="723"/>
      <c r="AS55" s="723"/>
      <c r="AT55" s="723"/>
      <c r="AU55" s="723"/>
      <c r="AV55" s="723"/>
      <c r="AW55" s="723"/>
      <c r="AX55" s="723"/>
      <c r="AY55" s="723"/>
      <c r="AZ55" s="726"/>
      <c r="BA55" s="726"/>
      <c r="BB55" s="726"/>
      <c r="BC55" s="726"/>
      <c r="BD55" s="726"/>
      <c r="BE55" s="683"/>
      <c r="BF55" s="683"/>
      <c r="BG55" s="683"/>
      <c r="BH55" s="683"/>
      <c r="BI55" s="684"/>
      <c r="BJ55" s="56"/>
      <c r="BK55" s="56"/>
      <c r="BL55" s="56"/>
      <c r="BM55" s="56"/>
      <c r="BN55" s="56"/>
      <c r="BO55" s="55"/>
      <c r="BP55" s="55"/>
      <c r="BQ55" s="52">
        <v>49</v>
      </c>
      <c r="BR55" s="72"/>
      <c r="BS55" s="673"/>
      <c r="BT55" s="674"/>
      <c r="BU55" s="674"/>
      <c r="BV55" s="674"/>
      <c r="BW55" s="674"/>
      <c r="BX55" s="674"/>
      <c r="BY55" s="674"/>
      <c r="BZ55" s="674"/>
      <c r="CA55" s="674"/>
      <c r="CB55" s="674"/>
      <c r="CC55" s="674"/>
      <c r="CD55" s="674"/>
      <c r="CE55" s="674"/>
      <c r="CF55" s="674"/>
      <c r="CG55" s="675"/>
      <c r="CH55" s="685"/>
      <c r="CI55" s="680"/>
      <c r="CJ55" s="680"/>
      <c r="CK55" s="680"/>
      <c r="CL55" s="686"/>
      <c r="CM55" s="685"/>
      <c r="CN55" s="680"/>
      <c r="CO55" s="680"/>
      <c r="CP55" s="680"/>
      <c r="CQ55" s="686"/>
      <c r="CR55" s="685"/>
      <c r="CS55" s="680"/>
      <c r="CT55" s="680"/>
      <c r="CU55" s="680"/>
      <c r="CV55" s="686"/>
      <c r="CW55" s="685"/>
      <c r="CX55" s="680"/>
      <c r="CY55" s="680"/>
      <c r="CZ55" s="680"/>
      <c r="DA55" s="686"/>
      <c r="DB55" s="685"/>
      <c r="DC55" s="680"/>
      <c r="DD55" s="680"/>
      <c r="DE55" s="680"/>
      <c r="DF55" s="686"/>
      <c r="DG55" s="685"/>
      <c r="DH55" s="680"/>
      <c r="DI55" s="680"/>
      <c r="DJ55" s="680"/>
      <c r="DK55" s="686"/>
      <c r="DL55" s="685"/>
      <c r="DM55" s="680"/>
      <c r="DN55" s="680"/>
      <c r="DO55" s="680"/>
      <c r="DP55" s="686"/>
      <c r="DQ55" s="685"/>
      <c r="DR55" s="680"/>
      <c r="DS55" s="680"/>
      <c r="DT55" s="680"/>
      <c r="DU55" s="686"/>
      <c r="DV55" s="673"/>
      <c r="DW55" s="674"/>
      <c r="DX55" s="674"/>
      <c r="DY55" s="674"/>
      <c r="DZ55" s="687"/>
      <c r="EA55" s="48"/>
    </row>
    <row r="56" spans="1:131" ht="26.25" customHeight="1" x14ac:dyDescent="0.15">
      <c r="A56" s="52">
        <v>29</v>
      </c>
      <c r="B56" s="673"/>
      <c r="C56" s="674"/>
      <c r="D56" s="674"/>
      <c r="E56" s="674"/>
      <c r="F56" s="674"/>
      <c r="G56" s="674"/>
      <c r="H56" s="674"/>
      <c r="I56" s="674"/>
      <c r="J56" s="674"/>
      <c r="K56" s="674"/>
      <c r="L56" s="674"/>
      <c r="M56" s="674"/>
      <c r="N56" s="674"/>
      <c r="O56" s="674"/>
      <c r="P56" s="675"/>
      <c r="Q56" s="722"/>
      <c r="R56" s="723"/>
      <c r="S56" s="723"/>
      <c r="T56" s="723"/>
      <c r="U56" s="723"/>
      <c r="V56" s="723"/>
      <c r="W56" s="723"/>
      <c r="X56" s="723"/>
      <c r="Y56" s="723"/>
      <c r="Z56" s="723"/>
      <c r="AA56" s="723"/>
      <c r="AB56" s="723"/>
      <c r="AC56" s="723"/>
      <c r="AD56" s="723"/>
      <c r="AE56" s="724"/>
      <c r="AF56" s="679"/>
      <c r="AG56" s="680"/>
      <c r="AH56" s="680"/>
      <c r="AI56" s="680"/>
      <c r="AJ56" s="681"/>
      <c r="AK56" s="725"/>
      <c r="AL56" s="723"/>
      <c r="AM56" s="723"/>
      <c r="AN56" s="723"/>
      <c r="AO56" s="723"/>
      <c r="AP56" s="723"/>
      <c r="AQ56" s="723"/>
      <c r="AR56" s="723"/>
      <c r="AS56" s="723"/>
      <c r="AT56" s="723"/>
      <c r="AU56" s="723"/>
      <c r="AV56" s="723"/>
      <c r="AW56" s="723"/>
      <c r="AX56" s="723"/>
      <c r="AY56" s="723"/>
      <c r="AZ56" s="726"/>
      <c r="BA56" s="726"/>
      <c r="BB56" s="726"/>
      <c r="BC56" s="726"/>
      <c r="BD56" s="726"/>
      <c r="BE56" s="683"/>
      <c r="BF56" s="683"/>
      <c r="BG56" s="683"/>
      <c r="BH56" s="683"/>
      <c r="BI56" s="684"/>
      <c r="BJ56" s="56"/>
      <c r="BK56" s="56"/>
      <c r="BL56" s="56"/>
      <c r="BM56" s="56"/>
      <c r="BN56" s="56"/>
      <c r="BO56" s="55"/>
      <c r="BP56" s="55"/>
      <c r="BQ56" s="52">
        <v>50</v>
      </c>
      <c r="BR56" s="72"/>
      <c r="BS56" s="673"/>
      <c r="BT56" s="674"/>
      <c r="BU56" s="674"/>
      <c r="BV56" s="674"/>
      <c r="BW56" s="674"/>
      <c r="BX56" s="674"/>
      <c r="BY56" s="674"/>
      <c r="BZ56" s="674"/>
      <c r="CA56" s="674"/>
      <c r="CB56" s="674"/>
      <c r="CC56" s="674"/>
      <c r="CD56" s="674"/>
      <c r="CE56" s="674"/>
      <c r="CF56" s="674"/>
      <c r="CG56" s="675"/>
      <c r="CH56" s="685"/>
      <c r="CI56" s="680"/>
      <c r="CJ56" s="680"/>
      <c r="CK56" s="680"/>
      <c r="CL56" s="686"/>
      <c r="CM56" s="685"/>
      <c r="CN56" s="680"/>
      <c r="CO56" s="680"/>
      <c r="CP56" s="680"/>
      <c r="CQ56" s="686"/>
      <c r="CR56" s="685"/>
      <c r="CS56" s="680"/>
      <c r="CT56" s="680"/>
      <c r="CU56" s="680"/>
      <c r="CV56" s="686"/>
      <c r="CW56" s="685"/>
      <c r="CX56" s="680"/>
      <c r="CY56" s="680"/>
      <c r="CZ56" s="680"/>
      <c r="DA56" s="686"/>
      <c r="DB56" s="685"/>
      <c r="DC56" s="680"/>
      <c r="DD56" s="680"/>
      <c r="DE56" s="680"/>
      <c r="DF56" s="686"/>
      <c r="DG56" s="685"/>
      <c r="DH56" s="680"/>
      <c r="DI56" s="680"/>
      <c r="DJ56" s="680"/>
      <c r="DK56" s="686"/>
      <c r="DL56" s="685"/>
      <c r="DM56" s="680"/>
      <c r="DN56" s="680"/>
      <c r="DO56" s="680"/>
      <c r="DP56" s="686"/>
      <c r="DQ56" s="685"/>
      <c r="DR56" s="680"/>
      <c r="DS56" s="680"/>
      <c r="DT56" s="680"/>
      <c r="DU56" s="686"/>
      <c r="DV56" s="673"/>
      <c r="DW56" s="674"/>
      <c r="DX56" s="674"/>
      <c r="DY56" s="674"/>
      <c r="DZ56" s="687"/>
      <c r="EA56" s="48"/>
    </row>
    <row r="57" spans="1:131" ht="26.25" customHeight="1" x14ac:dyDescent="0.15">
      <c r="A57" s="52">
        <v>30</v>
      </c>
      <c r="B57" s="673"/>
      <c r="C57" s="674"/>
      <c r="D57" s="674"/>
      <c r="E57" s="674"/>
      <c r="F57" s="674"/>
      <c r="G57" s="674"/>
      <c r="H57" s="674"/>
      <c r="I57" s="674"/>
      <c r="J57" s="674"/>
      <c r="K57" s="674"/>
      <c r="L57" s="674"/>
      <c r="M57" s="674"/>
      <c r="N57" s="674"/>
      <c r="O57" s="674"/>
      <c r="P57" s="675"/>
      <c r="Q57" s="722"/>
      <c r="R57" s="723"/>
      <c r="S57" s="723"/>
      <c r="T57" s="723"/>
      <c r="U57" s="723"/>
      <c r="V57" s="723"/>
      <c r="W57" s="723"/>
      <c r="X57" s="723"/>
      <c r="Y57" s="723"/>
      <c r="Z57" s="723"/>
      <c r="AA57" s="723"/>
      <c r="AB57" s="723"/>
      <c r="AC57" s="723"/>
      <c r="AD57" s="723"/>
      <c r="AE57" s="724"/>
      <c r="AF57" s="679"/>
      <c r="AG57" s="680"/>
      <c r="AH57" s="680"/>
      <c r="AI57" s="680"/>
      <c r="AJ57" s="681"/>
      <c r="AK57" s="725"/>
      <c r="AL57" s="723"/>
      <c r="AM57" s="723"/>
      <c r="AN57" s="723"/>
      <c r="AO57" s="723"/>
      <c r="AP57" s="723"/>
      <c r="AQ57" s="723"/>
      <c r="AR57" s="723"/>
      <c r="AS57" s="723"/>
      <c r="AT57" s="723"/>
      <c r="AU57" s="723"/>
      <c r="AV57" s="723"/>
      <c r="AW57" s="723"/>
      <c r="AX57" s="723"/>
      <c r="AY57" s="723"/>
      <c r="AZ57" s="726"/>
      <c r="BA57" s="726"/>
      <c r="BB57" s="726"/>
      <c r="BC57" s="726"/>
      <c r="BD57" s="726"/>
      <c r="BE57" s="683"/>
      <c r="BF57" s="683"/>
      <c r="BG57" s="683"/>
      <c r="BH57" s="683"/>
      <c r="BI57" s="684"/>
      <c r="BJ57" s="56"/>
      <c r="BK57" s="56"/>
      <c r="BL57" s="56"/>
      <c r="BM57" s="56"/>
      <c r="BN57" s="56"/>
      <c r="BO57" s="55"/>
      <c r="BP57" s="55"/>
      <c r="BQ57" s="52">
        <v>51</v>
      </c>
      <c r="BR57" s="72"/>
      <c r="BS57" s="673"/>
      <c r="BT57" s="674"/>
      <c r="BU57" s="674"/>
      <c r="BV57" s="674"/>
      <c r="BW57" s="674"/>
      <c r="BX57" s="674"/>
      <c r="BY57" s="674"/>
      <c r="BZ57" s="674"/>
      <c r="CA57" s="674"/>
      <c r="CB57" s="674"/>
      <c r="CC57" s="674"/>
      <c r="CD57" s="674"/>
      <c r="CE57" s="674"/>
      <c r="CF57" s="674"/>
      <c r="CG57" s="675"/>
      <c r="CH57" s="685"/>
      <c r="CI57" s="680"/>
      <c r="CJ57" s="680"/>
      <c r="CK57" s="680"/>
      <c r="CL57" s="686"/>
      <c r="CM57" s="685"/>
      <c r="CN57" s="680"/>
      <c r="CO57" s="680"/>
      <c r="CP57" s="680"/>
      <c r="CQ57" s="686"/>
      <c r="CR57" s="685"/>
      <c r="CS57" s="680"/>
      <c r="CT57" s="680"/>
      <c r="CU57" s="680"/>
      <c r="CV57" s="686"/>
      <c r="CW57" s="685"/>
      <c r="CX57" s="680"/>
      <c r="CY57" s="680"/>
      <c r="CZ57" s="680"/>
      <c r="DA57" s="686"/>
      <c r="DB57" s="685"/>
      <c r="DC57" s="680"/>
      <c r="DD57" s="680"/>
      <c r="DE57" s="680"/>
      <c r="DF57" s="686"/>
      <c r="DG57" s="685"/>
      <c r="DH57" s="680"/>
      <c r="DI57" s="680"/>
      <c r="DJ57" s="680"/>
      <c r="DK57" s="686"/>
      <c r="DL57" s="685"/>
      <c r="DM57" s="680"/>
      <c r="DN57" s="680"/>
      <c r="DO57" s="680"/>
      <c r="DP57" s="686"/>
      <c r="DQ57" s="685"/>
      <c r="DR57" s="680"/>
      <c r="DS57" s="680"/>
      <c r="DT57" s="680"/>
      <c r="DU57" s="686"/>
      <c r="DV57" s="673"/>
      <c r="DW57" s="674"/>
      <c r="DX57" s="674"/>
      <c r="DY57" s="674"/>
      <c r="DZ57" s="687"/>
      <c r="EA57" s="48"/>
    </row>
    <row r="58" spans="1:131" ht="26.25" customHeight="1" x14ac:dyDescent="0.15">
      <c r="A58" s="52">
        <v>31</v>
      </c>
      <c r="B58" s="673"/>
      <c r="C58" s="674"/>
      <c r="D58" s="674"/>
      <c r="E58" s="674"/>
      <c r="F58" s="674"/>
      <c r="G58" s="674"/>
      <c r="H58" s="674"/>
      <c r="I58" s="674"/>
      <c r="J58" s="674"/>
      <c r="K58" s="674"/>
      <c r="L58" s="674"/>
      <c r="M58" s="674"/>
      <c r="N58" s="674"/>
      <c r="O58" s="674"/>
      <c r="P58" s="675"/>
      <c r="Q58" s="722"/>
      <c r="R58" s="723"/>
      <c r="S58" s="723"/>
      <c r="T58" s="723"/>
      <c r="U58" s="723"/>
      <c r="V58" s="723"/>
      <c r="W58" s="723"/>
      <c r="X58" s="723"/>
      <c r="Y58" s="723"/>
      <c r="Z58" s="723"/>
      <c r="AA58" s="723"/>
      <c r="AB58" s="723"/>
      <c r="AC58" s="723"/>
      <c r="AD58" s="723"/>
      <c r="AE58" s="724"/>
      <c r="AF58" s="679"/>
      <c r="AG58" s="680"/>
      <c r="AH58" s="680"/>
      <c r="AI58" s="680"/>
      <c r="AJ58" s="681"/>
      <c r="AK58" s="725"/>
      <c r="AL58" s="723"/>
      <c r="AM58" s="723"/>
      <c r="AN58" s="723"/>
      <c r="AO58" s="723"/>
      <c r="AP58" s="723"/>
      <c r="AQ58" s="723"/>
      <c r="AR58" s="723"/>
      <c r="AS58" s="723"/>
      <c r="AT58" s="723"/>
      <c r="AU58" s="723"/>
      <c r="AV58" s="723"/>
      <c r="AW58" s="723"/>
      <c r="AX58" s="723"/>
      <c r="AY58" s="723"/>
      <c r="AZ58" s="726"/>
      <c r="BA58" s="726"/>
      <c r="BB58" s="726"/>
      <c r="BC58" s="726"/>
      <c r="BD58" s="726"/>
      <c r="BE58" s="683"/>
      <c r="BF58" s="683"/>
      <c r="BG58" s="683"/>
      <c r="BH58" s="683"/>
      <c r="BI58" s="684"/>
      <c r="BJ58" s="56"/>
      <c r="BK58" s="56"/>
      <c r="BL58" s="56"/>
      <c r="BM58" s="56"/>
      <c r="BN58" s="56"/>
      <c r="BO58" s="55"/>
      <c r="BP58" s="55"/>
      <c r="BQ58" s="52">
        <v>52</v>
      </c>
      <c r="BR58" s="72"/>
      <c r="BS58" s="673"/>
      <c r="BT58" s="674"/>
      <c r="BU58" s="674"/>
      <c r="BV58" s="674"/>
      <c r="BW58" s="674"/>
      <c r="BX58" s="674"/>
      <c r="BY58" s="674"/>
      <c r="BZ58" s="674"/>
      <c r="CA58" s="674"/>
      <c r="CB58" s="674"/>
      <c r="CC58" s="674"/>
      <c r="CD58" s="674"/>
      <c r="CE58" s="674"/>
      <c r="CF58" s="674"/>
      <c r="CG58" s="675"/>
      <c r="CH58" s="685"/>
      <c r="CI58" s="680"/>
      <c r="CJ58" s="680"/>
      <c r="CK58" s="680"/>
      <c r="CL58" s="686"/>
      <c r="CM58" s="685"/>
      <c r="CN58" s="680"/>
      <c r="CO58" s="680"/>
      <c r="CP58" s="680"/>
      <c r="CQ58" s="686"/>
      <c r="CR58" s="685"/>
      <c r="CS58" s="680"/>
      <c r="CT58" s="680"/>
      <c r="CU58" s="680"/>
      <c r="CV58" s="686"/>
      <c r="CW58" s="685"/>
      <c r="CX58" s="680"/>
      <c r="CY58" s="680"/>
      <c r="CZ58" s="680"/>
      <c r="DA58" s="686"/>
      <c r="DB58" s="685"/>
      <c r="DC58" s="680"/>
      <c r="DD58" s="680"/>
      <c r="DE58" s="680"/>
      <c r="DF58" s="686"/>
      <c r="DG58" s="685"/>
      <c r="DH58" s="680"/>
      <c r="DI58" s="680"/>
      <c r="DJ58" s="680"/>
      <c r="DK58" s="686"/>
      <c r="DL58" s="685"/>
      <c r="DM58" s="680"/>
      <c r="DN58" s="680"/>
      <c r="DO58" s="680"/>
      <c r="DP58" s="686"/>
      <c r="DQ58" s="685"/>
      <c r="DR58" s="680"/>
      <c r="DS58" s="680"/>
      <c r="DT58" s="680"/>
      <c r="DU58" s="686"/>
      <c r="DV58" s="673"/>
      <c r="DW58" s="674"/>
      <c r="DX58" s="674"/>
      <c r="DY58" s="674"/>
      <c r="DZ58" s="687"/>
      <c r="EA58" s="48"/>
    </row>
    <row r="59" spans="1:131" ht="26.25" customHeight="1" x14ac:dyDescent="0.15">
      <c r="A59" s="52">
        <v>32</v>
      </c>
      <c r="B59" s="673"/>
      <c r="C59" s="674"/>
      <c r="D59" s="674"/>
      <c r="E59" s="674"/>
      <c r="F59" s="674"/>
      <c r="G59" s="674"/>
      <c r="H59" s="674"/>
      <c r="I59" s="674"/>
      <c r="J59" s="674"/>
      <c r="K59" s="674"/>
      <c r="L59" s="674"/>
      <c r="M59" s="674"/>
      <c r="N59" s="674"/>
      <c r="O59" s="674"/>
      <c r="P59" s="675"/>
      <c r="Q59" s="722"/>
      <c r="R59" s="723"/>
      <c r="S59" s="723"/>
      <c r="T59" s="723"/>
      <c r="U59" s="723"/>
      <c r="V59" s="723"/>
      <c r="W59" s="723"/>
      <c r="X59" s="723"/>
      <c r="Y59" s="723"/>
      <c r="Z59" s="723"/>
      <c r="AA59" s="723"/>
      <c r="AB59" s="723"/>
      <c r="AC59" s="723"/>
      <c r="AD59" s="723"/>
      <c r="AE59" s="724"/>
      <c r="AF59" s="679"/>
      <c r="AG59" s="680"/>
      <c r="AH59" s="680"/>
      <c r="AI59" s="680"/>
      <c r="AJ59" s="681"/>
      <c r="AK59" s="725"/>
      <c r="AL59" s="723"/>
      <c r="AM59" s="723"/>
      <c r="AN59" s="723"/>
      <c r="AO59" s="723"/>
      <c r="AP59" s="723"/>
      <c r="AQ59" s="723"/>
      <c r="AR59" s="723"/>
      <c r="AS59" s="723"/>
      <c r="AT59" s="723"/>
      <c r="AU59" s="723"/>
      <c r="AV59" s="723"/>
      <c r="AW59" s="723"/>
      <c r="AX59" s="723"/>
      <c r="AY59" s="723"/>
      <c r="AZ59" s="726"/>
      <c r="BA59" s="726"/>
      <c r="BB59" s="726"/>
      <c r="BC59" s="726"/>
      <c r="BD59" s="726"/>
      <c r="BE59" s="683"/>
      <c r="BF59" s="683"/>
      <c r="BG59" s="683"/>
      <c r="BH59" s="683"/>
      <c r="BI59" s="684"/>
      <c r="BJ59" s="56"/>
      <c r="BK59" s="56"/>
      <c r="BL59" s="56"/>
      <c r="BM59" s="56"/>
      <c r="BN59" s="56"/>
      <c r="BO59" s="55"/>
      <c r="BP59" s="55"/>
      <c r="BQ59" s="52">
        <v>53</v>
      </c>
      <c r="BR59" s="72"/>
      <c r="BS59" s="673"/>
      <c r="BT59" s="674"/>
      <c r="BU59" s="674"/>
      <c r="BV59" s="674"/>
      <c r="BW59" s="674"/>
      <c r="BX59" s="674"/>
      <c r="BY59" s="674"/>
      <c r="BZ59" s="674"/>
      <c r="CA59" s="674"/>
      <c r="CB59" s="674"/>
      <c r="CC59" s="674"/>
      <c r="CD59" s="674"/>
      <c r="CE59" s="674"/>
      <c r="CF59" s="674"/>
      <c r="CG59" s="675"/>
      <c r="CH59" s="685"/>
      <c r="CI59" s="680"/>
      <c r="CJ59" s="680"/>
      <c r="CK59" s="680"/>
      <c r="CL59" s="686"/>
      <c r="CM59" s="685"/>
      <c r="CN59" s="680"/>
      <c r="CO59" s="680"/>
      <c r="CP59" s="680"/>
      <c r="CQ59" s="686"/>
      <c r="CR59" s="685"/>
      <c r="CS59" s="680"/>
      <c r="CT59" s="680"/>
      <c r="CU59" s="680"/>
      <c r="CV59" s="686"/>
      <c r="CW59" s="685"/>
      <c r="CX59" s="680"/>
      <c r="CY59" s="680"/>
      <c r="CZ59" s="680"/>
      <c r="DA59" s="686"/>
      <c r="DB59" s="685"/>
      <c r="DC59" s="680"/>
      <c r="DD59" s="680"/>
      <c r="DE59" s="680"/>
      <c r="DF59" s="686"/>
      <c r="DG59" s="685"/>
      <c r="DH59" s="680"/>
      <c r="DI59" s="680"/>
      <c r="DJ59" s="680"/>
      <c r="DK59" s="686"/>
      <c r="DL59" s="685"/>
      <c r="DM59" s="680"/>
      <c r="DN59" s="680"/>
      <c r="DO59" s="680"/>
      <c r="DP59" s="686"/>
      <c r="DQ59" s="685"/>
      <c r="DR59" s="680"/>
      <c r="DS59" s="680"/>
      <c r="DT59" s="680"/>
      <c r="DU59" s="686"/>
      <c r="DV59" s="673"/>
      <c r="DW59" s="674"/>
      <c r="DX59" s="674"/>
      <c r="DY59" s="674"/>
      <c r="DZ59" s="687"/>
      <c r="EA59" s="48"/>
    </row>
    <row r="60" spans="1:131" ht="26.25" customHeight="1" x14ac:dyDescent="0.15">
      <c r="A60" s="52">
        <v>33</v>
      </c>
      <c r="B60" s="673"/>
      <c r="C60" s="674"/>
      <c r="D60" s="674"/>
      <c r="E60" s="674"/>
      <c r="F60" s="674"/>
      <c r="G60" s="674"/>
      <c r="H60" s="674"/>
      <c r="I60" s="674"/>
      <c r="J60" s="674"/>
      <c r="K60" s="674"/>
      <c r="L60" s="674"/>
      <c r="M60" s="674"/>
      <c r="N60" s="674"/>
      <c r="O60" s="674"/>
      <c r="P60" s="675"/>
      <c r="Q60" s="722"/>
      <c r="R60" s="723"/>
      <c r="S60" s="723"/>
      <c r="T60" s="723"/>
      <c r="U60" s="723"/>
      <c r="V60" s="723"/>
      <c r="W60" s="723"/>
      <c r="X60" s="723"/>
      <c r="Y60" s="723"/>
      <c r="Z60" s="723"/>
      <c r="AA60" s="723"/>
      <c r="AB60" s="723"/>
      <c r="AC60" s="723"/>
      <c r="AD60" s="723"/>
      <c r="AE60" s="724"/>
      <c r="AF60" s="679"/>
      <c r="AG60" s="680"/>
      <c r="AH60" s="680"/>
      <c r="AI60" s="680"/>
      <c r="AJ60" s="681"/>
      <c r="AK60" s="725"/>
      <c r="AL60" s="723"/>
      <c r="AM60" s="723"/>
      <c r="AN60" s="723"/>
      <c r="AO60" s="723"/>
      <c r="AP60" s="723"/>
      <c r="AQ60" s="723"/>
      <c r="AR60" s="723"/>
      <c r="AS60" s="723"/>
      <c r="AT60" s="723"/>
      <c r="AU60" s="723"/>
      <c r="AV60" s="723"/>
      <c r="AW60" s="723"/>
      <c r="AX60" s="723"/>
      <c r="AY60" s="723"/>
      <c r="AZ60" s="726"/>
      <c r="BA60" s="726"/>
      <c r="BB60" s="726"/>
      <c r="BC60" s="726"/>
      <c r="BD60" s="726"/>
      <c r="BE60" s="683"/>
      <c r="BF60" s="683"/>
      <c r="BG60" s="683"/>
      <c r="BH60" s="683"/>
      <c r="BI60" s="684"/>
      <c r="BJ60" s="56"/>
      <c r="BK60" s="56"/>
      <c r="BL60" s="56"/>
      <c r="BM60" s="56"/>
      <c r="BN60" s="56"/>
      <c r="BO60" s="55"/>
      <c r="BP60" s="55"/>
      <c r="BQ60" s="52">
        <v>54</v>
      </c>
      <c r="BR60" s="72"/>
      <c r="BS60" s="673"/>
      <c r="BT60" s="674"/>
      <c r="BU60" s="674"/>
      <c r="BV60" s="674"/>
      <c r="BW60" s="674"/>
      <c r="BX60" s="674"/>
      <c r="BY60" s="674"/>
      <c r="BZ60" s="674"/>
      <c r="CA60" s="674"/>
      <c r="CB60" s="674"/>
      <c r="CC60" s="674"/>
      <c r="CD60" s="674"/>
      <c r="CE60" s="674"/>
      <c r="CF60" s="674"/>
      <c r="CG60" s="675"/>
      <c r="CH60" s="685"/>
      <c r="CI60" s="680"/>
      <c r="CJ60" s="680"/>
      <c r="CK60" s="680"/>
      <c r="CL60" s="686"/>
      <c r="CM60" s="685"/>
      <c r="CN60" s="680"/>
      <c r="CO60" s="680"/>
      <c r="CP60" s="680"/>
      <c r="CQ60" s="686"/>
      <c r="CR60" s="685"/>
      <c r="CS60" s="680"/>
      <c r="CT60" s="680"/>
      <c r="CU60" s="680"/>
      <c r="CV60" s="686"/>
      <c r="CW60" s="685"/>
      <c r="CX60" s="680"/>
      <c r="CY60" s="680"/>
      <c r="CZ60" s="680"/>
      <c r="DA60" s="686"/>
      <c r="DB60" s="685"/>
      <c r="DC60" s="680"/>
      <c r="DD60" s="680"/>
      <c r="DE60" s="680"/>
      <c r="DF60" s="686"/>
      <c r="DG60" s="685"/>
      <c r="DH60" s="680"/>
      <c r="DI60" s="680"/>
      <c r="DJ60" s="680"/>
      <c r="DK60" s="686"/>
      <c r="DL60" s="685"/>
      <c r="DM60" s="680"/>
      <c r="DN60" s="680"/>
      <c r="DO60" s="680"/>
      <c r="DP60" s="686"/>
      <c r="DQ60" s="685"/>
      <c r="DR60" s="680"/>
      <c r="DS60" s="680"/>
      <c r="DT60" s="680"/>
      <c r="DU60" s="686"/>
      <c r="DV60" s="673"/>
      <c r="DW60" s="674"/>
      <c r="DX60" s="674"/>
      <c r="DY60" s="674"/>
      <c r="DZ60" s="687"/>
      <c r="EA60" s="48"/>
    </row>
    <row r="61" spans="1:131" ht="26.25" customHeight="1" x14ac:dyDescent="0.15">
      <c r="A61" s="52">
        <v>34</v>
      </c>
      <c r="B61" s="673"/>
      <c r="C61" s="674"/>
      <c r="D61" s="674"/>
      <c r="E61" s="674"/>
      <c r="F61" s="674"/>
      <c r="G61" s="674"/>
      <c r="H61" s="674"/>
      <c r="I61" s="674"/>
      <c r="J61" s="674"/>
      <c r="K61" s="674"/>
      <c r="L61" s="674"/>
      <c r="M61" s="674"/>
      <c r="N61" s="674"/>
      <c r="O61" s="674"/>
      <c r="P61" s="675"/>
      <c r="Q61" s="722"/>
      <c r="R61" s="723"/>
      <c r="S61" s="723"/>
      <c r="T61" s="723"/>
      <c r="U61" s="723"/>
      <c r="V61" s="723"/>
      <c r="W61" s="723"/>
      <c r="X61" s="723"/>
      <c r="Y61" s="723"/>
      <c r="Z61" s="723"/>
      <c r="AA61" s="723"/>
      <c r="AB61" s="723"/>
      <c r="AC61" s="723"/>
      <c r="AD61" s="723"/>
      <c r="AE61" s="724"/>
      <c r="AF61" s="679"/>
      <c r="AG61" s="680"/>
      <c r="AH61" s="680"/>
      <c r="AI61" s="680"/>
      <c r="AJ61" s="681"/>
      <c r="AK61" s="725"/>
      <c r="AL61" s="723"/>
      <c r="AM61" s="723"/>
      <c r="AN61" s="723"/>
      <c r="AO61" s="723"/>
      <c r="AP61" s="723"/>
      <c r="AQ61" s="723"/>
      <c r="AR61" s="723"/>
      <c r="AS61" s="723"/>
      <c r="AT61" s="723"/>
      <c r="AU61" s="723"/>
      <c r="AV61" s="723"/>
      <c r="AW61" s="723"/>
      <c r="AX61" s="723"/>
      <c r="AY61" s="723"/>
      <c r="AZ61" s="726"/>
      <c r="BA61" s="726"/>
      <c r="BB61" s="726"/>
      <c r="BC61" s="726"/>
      <c r="BD61" s="726"/>
      <c r="BE61" s="683"/>
      <c r="BF61" s="683"/>
      <c r="BG61" s="683"/>
      <c r="BH61" s="683"/>
      <c r="BI61" s="684"/>
      <c r="BJ61" s="56"/>
      <c r="BK61" s="56"/>
      <c r="BL61" s="56"/>
      <c r="BM61" s="56"/>
      <c r="BN61" s="56"/>
      <c r="BO61" s="55"/>
      <c r="BP61" s="55"/>
      <c r="BQ61" s="52">
        <v>55</v>
      </c>
      <c r="BR61" s="72"/>
      <c r="BS61" s="673"/>
      <c r="BT61" s="674"/>
      <c r="BU61" s="674"/>
      <c r="BV61" s="674"/>
      <c r="BW61" s="674"/>
      <c r="BX61" s="674"/>
      <c r="BY61" s="674"/>
      <c r="BZ61" s="674"/>
      <c r="CA61" s="674"/>
      <c r="CB61" s="674"/>
      <c r="CC61" s="674"/>
      <c r="CD61" s="674"/>
      <c r="CE61" s="674"/>
      <c r="CF61" s="674"/>
      <c r="CG61" s="675"/>
      <c r="CH61" s="685"/>
      <c r="CI61" s="680"/>
      <c r="CJ61" s="680"/>
      <c r="CK61" s="680"/>
      <c r="CL61" s="686"/>
      <c r="CM61" s="685"/>
      <c r="CN61" s="680"/>
      <c r="CO61" s="680"/>
      <c r="CP61" s="680"/>
      <c r="CQ61" s="686"/>
      <c r="CR61" s="685"/>
      <c r="CS61" s="680"/>
      <c r="CT61" s="680"/>
      <c r="CU61" s="680"/>
      <c r="CV61" s="686"/>
      <c r="CW61" s="685"/>
      <c r="CX61" s="680"/>
      <c r="CY61" s="680"/>
      <c r="CZ61" s="680"/>
      <c r="DA61" s="686"/>
      <c r="DB61" s="685"/>
      <c r="DC61" s="680"/>
      <c r="DD61" s="680"/>
      <c r="DE61" s="680"/>
      <c r="DF61" s="686"/>
      <c r="DG61" s="685"/>
      <c r="DH61" s="680"/>
      <c r="DI61" s="680"/>
      <c r="DJ61" s="680"/>
      <c r="DK61" s="686"/>
      <c r="DL61" s="685"/>
      <c r="DM61" s="680"/>
      <c r="DN61" s="680"/>
      <c r="DO61" s="680"/>
      <c r="DP61" s="686"/>
      <c r="DQ61" s="685"/>
      <c r="DR61" s="680"/>
      <c r="DS61" s="680"/>
      <c r="DT61" s="680"/>
      <c r="DU61" s="686"/>
      <c r="DV61" s="673"/>
      <c r="DW61" s="674"/>
      <c r="DX61" s="674"/>
      <c r="DY61" s="674"/>
      <c r="DZ61" s="687"/>
      <c r="EA61" s="48"/>
    </row>
    <row r="62" spans="1:131" ht="26.25" customHeight="1" x14ac:dyDescent="0.15">
      <c r="A62" s="52">
        <v>35</v>
      </c>
      <c r="B62" s="673"/>
      <c r="C62" s="674"/>
      <c r="D62" s="674"/>
      <c r="E62" s="674"/>
      <c r="F62" s="674"/>
      <c r="G62" s="674"/>
      <c r="H62" s="674"/>
      <c r="I62" s="674"/>
      <c r="J62" s="674"/>
      <c r="K62" s="674"/>
      <c r="L62" s="674"/>
      <c r="M62" s="674"/>
      <c r="N62" s="674"/>
      <c r="O62" s="674"/>
      <c r="P62" s="675"/>
      <c r="Q62" s="722"/>
      <c r="R62" s="723"/>
      <c r="S62" s="723"/>
      <c r="T62" s="723"/>
      <c r="U62" s="723"/>
      <c r="V62" s="723"/>
      <c r="W62" s="723"/>
      <c r="X62" s="723"/>
      <c r="Y62" s="723"/>
      <c r="Z62" s="723"/>
      <c r="AA62" s="723"/>
      <c r="AB62" s="723"/>
      <c r="AC62" s="723"/>
      <c r="AD62" s="723"/>
      <c r="AE62" s="724"/>
      <c r="AF62" s="679"/>
      <c r="AG62" s="680"/>
      <c r="AH62" s="680"/>
      <c r="AI62" s="680"/>
      <c r="AJ62" s="681"/>
      <c r="AK62" s="725"/>
      <c r="AL62" s="723"/>
      <c r="AM62" s="723"/>
      <c r="AN62" s="723"/>
      <c r="AO62" s="723"/>
      <c r="AP62" s="723"/>
      <c r="AQ62" s="723"/>
      <c r="AR62" s="723"/>
      <c r="AS62" s="723"/>
      <c r="AT62" s="723"/>
      <c r="AU62" s="723"/>
      <c r="AV62" s="723"/>
      <c r="AW62" s="723"/>
      <c r="AX62" s="723"/>
      <c r="AY62" s="723"/>
      <c r="AZ62" s="726"/>
      <c r="BA62" s="726"/>
      <c r="BB62" s="726"/>
      <c r="BC62" s="726"/>
      <c r="BD62" s="726"/>
      <c r="BE62" s="683"/>
      <c r="BF62" s="683"/>
      <c r="BG62" s="683"/>
      <c r="BH62" s="683"/>
      <c r="BI62" s="684"/>
      <c r="BJ62" s="727" t="s">
        <v>467</v>
      </c>
      <c r="BK62" s="694"/>
      <c r="BL62" s="694"/>
      <c r="BM62" s="694"/>
      <c r="BN62" s="695"/>
      <c r="BO62" s="55"/>
      <c r="BP62" s="55"/>
      <c r="BQ62" s="52">
        <v>56</v>
      </c>
      <c r="BR62" s="72"/>
      <c r="BS62" s="673"/>
      <c r="BT62" s="674"/>
      <c r="BU62" s="674"/>
      <c r="BV62" s="674"/>
      <c r="BW62" s="674"/>
      <c r="BX62" s="674"/>
      <c r="BY62" s="674"/>
      <c r="BZ62" s="674"/>
      <c r="CA62" s="674"/>
      <c r="CB62" s="674"/>
      <c r="CC62" s="674"/>
      <c r="CD62" s="674"/>
      <c r="CE62" s="674"/>
      <c r="CF62" s="674"/>
      <c r="CG62" s="675"/>
      <c r="CH62" s="685"/>
      <c r="CI62" s="680"/>
      <c r="CJ62" s="680"/>
      <c r="CK62" s="680"/>
      <c r="CL62" s="686"/>
      <c r="CM62" s="685"/>
      <c r="CN62" s="680"/>
      <c r="CO62" s="680"/>
      <c r="CP62" s="680"/>
      <c r="CQ62" s="686"/>
      <c r="CR62" s="685"/>
      <c r="CS62" s="680"/>
      <c r="CT62" s="680"/>
      <c r="CU62" s="680"/>
      <c r="CV62" s="686"/>
      <c r="CW62" s="685"/>
      <c r="CX62" s="680"/>
      <c r="CY62" s="680"/>
      <c r="CZ62" s="680"/>
      <c r="DA62" s="686"/>
      <c r="DB62" s="685"/>
      <c r="DC62" s="680"/>
      <c r="DD62" s="680"/>
      <c r="DE62" s="680"/>
      <c r="DF62" s="686"/>
      <c r="DG62" s="685"/>
      <c r="DH62" s="680"/>
      <c r="DI62" s="680"/>
      <c r="DJ62" s="680"/>
      <c r="DK62" s="686"/>
      <c r="DL62" s="685"/>
      <c r="DM62" s="680"/>
      <c r="DN62" s="680"/>
      <c r="DO62" s="680"/>
      <c r="DP62" s="686"/>
      <c r="DQ62" s="685"/>
      <c r="DR62" s="680"/>
      <c r="DS62" s="680"/>
      <c r="DT62" s="680"/>
      <c r="DU62" s="686"/>
      <c r="DV62" s="673"/>
      <c r="DW62" s="674"/>
      <c r="DX62" s="674"/>
      <c r="DY62" s="674"/>
      <c r="DZ62" s="687"/>
      <c r="EA62" s="48"/>
    </row>
    <row r="63" spans="1:131" ht="26.25" customHeight="1" x14ac:dyDescent="0.15">
      <c r="A63" s="53" t="s">
        <v>244</v>
      </c>
      <c r="B63" s="696" t="s">
        <v>377</v>
      </c>
      <c r="C63" s="697"/>
      <c r="D63" s="697"/>
      <c r="E63" s="697"/>
      <c r="F63" s="697"/>
      <c r="G63" s="697"/>
      <c r="H63" s="697"/>
      <c r="I63" s="697"/>
      <c r="J63" s="697"/>
      <c r="K63" s="697"/>
      <c r="L63" s="697"/>
      <c r="M63" s="697"/>
      <c r="N63" s="697"/>
      <c r="O63" s="697"/>
      <c r="P63" s="698"/>
      <c r="Q63" s="728"/>
      <c r="R63" s="705"/>
      <c r="S63" s="705"/>
      <c r="T63" s="705"/>
      <c r="U63" s="705"/>
      <c r="V63" s="705"/>
      <c r="W63" s="705"/>
      <c r="X63" s="705"/>
      <c r="Y63" s="705"/>
      <c r="Z63" s="705"/>
      <c r="AA63" s="705"/>
      <c r="AB63" s="705"/>
      <c r="AC63" s="705"/>
      <c r="AD63" s="705"/>
      <c r="AE63" s="729"/>
      <c r="AF63" s="702">
        <v>155</v>
      </c>
      <c r="AG63" s="700"/>
      <c r="AH63" s="700"/>
      <c r="AI63" s="700"/>
      <c r="AJ63" s="703"/>
      <c r="AK63" s="704"/>
      <c r="AL63" s="705"/>
      <c r="AM63" s="705"/>
      <c r="AN63" s="705"/>
      <c r="AO63" s="705"/>
      <c r="AP63" s="700">
        <v>3112</v>
      </c>
      <c r="AQ63" s="700"/>
      <c r="AR63" s="700"/>
      <c r="AS63" s="700"/>
      <c r="AT63" s="700"/>
      <c r="AU63" s="700">
        <v>2853</v>
      </c>
      <c r="AV63" s="700"/>
      <c r="AW63" s="700"/>
      <c r="AX63" s="700"/>
      <c r="AY63" s="700"/>
      <c r="AZ63" s="730"/>
      <c r="BA63" s="730"/>
      <c r="BB63" s="730"/>
      <c r="BC63" s="730"/>
      <c r="BD63" s="730"/>
      <c r="BE63" s="706"/>
      <c r="BF63" s="706"/>
      <c r="BG63" s="706"/>
      <c r="BH63" s="706"/>
      <c r="BI63" s="707"/>
      <c r="BJ63" s="708" t="s">
        <v>199</v>
      </c>
      <c r="BK63" s="709"/>
      <c r="BL63" s="709"/>
      <c r="BM63" s="709"/>
      <c r="BN63" s="710"/>
      <c r="BO63" s="55"/>
      <c r="BP63" s="55"/>
      <c r="BQ63" s="52">
        <v>57</v>
      </c>
      <c r="BR63" s="72"/>
      <c r="BS63" s="673"/>
      <c r="BT63" s="674"/>
      <c r="BU63" s="674"/>
      <c r="BV63" s="674"/>
      <c r="BW63" s="674"/>
      <c r="BX63" s="674"/>
      <c r="BY63" s="674"/>
      <c r="BZ63" s="674"/>
      <c r="CA63" s="674"/>
      <c r="CB63" s="674"/>
      <c r="CC63" s="674"/>
      <c r="CD63" s="674"/>
      <c r="CE63" s="674"/>
      <c r="CF63" s="674"/>
      <c r="CG63" s="675"/>
      <c r="CH63" s="685"/>
      <c r="CI63" s="680"/>
      <c r="CJ63" s="680"/>
      <c r="CK63" s="680"/>
      <c r="CL63" s="686"/>
      <c r="CM63" s="685"/>
      <c r="CN63" s="680"/>
      <c r="CO63" s="680"/>
      <c r="CP63" s="680"/>
      <c r="CQ63" s="686"/>
      <c r="CR63" s="685"/>
      <c r="CS63" s="680"/>
      <c r="CT63" s="680"/>
      <c r="CU63" s="680"/>
      <c r="CV63" s="686"/>
      <c r="CW63" s="685"/>
      <c r="CX63" s="680"/>
      <c r="CY63" s="680"/>
      <c r="CZ63" s="680"/>
      <c r="DA63" s="686"/>
      <c r="DB63" s="685"/>
      <c r="DC63" s="680"/>
      <c r="DD63" s="680"/>
      <c r="DE63" s="680"/>
      <c r="DF63" s="686"/>
      <c r="DG63" s="685"/>
      <c r="DH63" s="680"/>
      <c r="DI63" s="680"/>
      <c r="DJ63" s="680"/>
      <c r="DK63" s="686"/>
      <c r="DL63" s="685"/>
      <c r="DM63" s="680"/>
      <c r="DN63" s="680"/>
      <c r="DO63" s="680"/>
      <c r="DP63" s="686"/>
      <c r="DQ63" s="685"/>
      <c r="DR63" s="680"/>
      <c r="DS63" s="680"/>
      <c r="DT63" s="680"/>
      <c r="DU63" s="686"/>
      <c r="DV63" s="673"/>
      <c r="DW63" s="674"/>
      <c r="DX63" s="674"/>
      <c r="DY63" s="674"/>
      <c r="DZ63" s="687"/>
      <c r="EA63" s="48"/>
    </row>
    <row r="64" spans="1:131" ht="26.25" customHeight="1" x14ac:dyDescent="0.15">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2">
        <v>58</v>
      </c>
      <c r="BR64" s="72"/>
      <c r="BS64" s="673"/>
      <c r="BT64" s="674"/>
      <c r="BU64" s="674"/>
      <c r="BV64" s="674"/>
      <c r="BW64" s="674"/>
      <c r="BX64" s="674"/>
      <c r="BY64" s="674"/>
      <c r="BZ64" s="674"/>
      <c r="CA64" s="674"/>
      <c r="CB64" s="674"/>
      <c r="CC64" s="674"/>
      <c r="CD64" s="674"/>
      <c r="CE64" s="674"/>
      <c r="CF64" s="674"/>
      <c r="CG64" s="675"/>
      <c r="CH64" s="685"/>
      <c r="CI64" s="680"/>
      <c r="CJ64" s="680"/>
      <c r="CK64" s="680"/>
      <c r="CL64" s="686"/>
      <c r="CM64" s="685"/>
      <c r="CN64" s="680"/>
      <c r="CO64" s="680"/>
      <c r="CP64" s="680"/>
      <c r="CQ64" s="686"/>
      <c r="CR64" s="685"/>
      <c r="CS64" s="680"/>
      <c r="CT64" s="680"/>
      <c r="CU64" s="680"/>
      <c r="CV64" s="686"/>
      <c r="CW64" s="685"/>
      <c r="CX64" s="680"/>
      <c r="CY64" s="680"/>
      <c r="CZ64" s="680"/>
      <c r="DA64" s="686"/>
      <c r="DB64" s="685"/>
      <c r="DC64" s="680"/>
      <c r="DD64" s="680"/>
      <c r="DE64" s="680"/>
      <c r="DF64" s="686"/>
      <c r="DG64" s="685"/>
      <c r="DH64" s="680"/>
      <c r="DI64" s="680"/>
      <c r="DJ64" s="680"/>
      <c r="DK64" s="686"/>
      <c r="DL64" s="685"/>
      <c r="DM64" s="680"/>
      <c r="DN64" s="680"/>
      <c r="DO64" s="680"/>
      <c r="DP64" s="686"/>
      <c r="DQ64" s="685"/>
      <c r="DR64" s="680"/>
      <c r="DS64" s="680"/>
      <c r="DT64" s="680"/>
      <c r="DU64" s="686"/>
      <c r="DV64" s="673"/>
      <c r="DW64" s="674"/>
      <c r="DX64" s="674"/>
      <c r="DY64" s="674"/>
      <c r="DZ64" s="687"/>
      <c r="EA64" s="48"/>
    </row>
    <row r="65" spans="1:131" ht="26.25" customHeight="1" x14ac:dyDescent="0.15">
      <c r="A65" s="56" t="s">
        <v>256</v>
      </c>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5"/>
      <c r="BF65" s="55"/>
      <c r="BG65" s="55"/>
      <c r="BH65" s="55"/>
      <c r="BI65" s="55"/>
      <c r="BJ65" s="55"/>
      <c r="BK65" s="55"/>
      <c r="BL65" s="55"/>
      <c r="BM65" s="55"/>
      <c r="BN65" s="55"/>
      <c r="BO65" s="55"/>
      <c r="BP65" s="55"/>
      <c r="BQ65" s="52">
        <v>59</v>
      </c>
      <c r="BR65" s="72"/>
      <c r="BS65" s="673"/>
      <c r="BT65" s="674"/>
      <c r="BU65" s="674"/>
      <c r="BV65" s="674"/>
      <c r="BW65" s="674"/>
      <c r="BX65" s="674"/>
      <c r="BY65" s="674"/>
      <c r="BZ65" s="674"/>
      <c r="CA65" s="674"/>
      <c r="CB65" s="674"/>
      <c r="CC65" s="674"/>
      <c r="CD65" s="674"/>
      <c r="CE65" s="674"/>
      <c r="CF65" s="674"/>
      <c r="CG65" s="675"/>
      <c r="CH65" s="685"/>
      <c r="CI65" s="680"/>
      <c r="CJ65" s="680"/>
      <c r="CK65" s="680"/>
      <c r="CL65" s="686"/>
      <c r="CM65" s="685"/>
      <c r="CN65" s="680"/>
      <c r="CO65" s="680"/>
      <c r="CP65" s="680"/>
      <c r="CQ65" s="686"/>
      <c r="CR65" s="685"/>
      <c r="CS65" s="680"/>
      <c r="CT65" s="680"/>
      <c r="CU65" s="680"/>
      <c r="CV65" s="686"/>
      <c r="CW65" s="685"/>
      <c r="CX65" s="680"/>
      <c r="CY65" s="680"/>
      <c r="CZ65" s="680"/>
      <c r="DA65" s="686"/>
      <c r="DB65" s="685"/>
      <c r="DC65" s="680"/>
      <c r="DD65" s="680"/>
      <c r="DE65" s="680"/>
      <c r="DF65" s="686"/>
      <c r="DG65" s="685"/>
      <c r="DH65" s="680"/>
      <c r="DI65" s="680"/>
      <c r="DJ65" s="680"/>
      <c r="DK65" s="686"/>
      <c r="DL65" s="685"/>
      <c r="DM65" s="680"/>
      <c r="DN65" s="680"/>
      <c r="DO65" s="680"/>
      <c r="DP65" s="686"/>
      <c r="DQ65" s="685"/>
      <c r="DR65" s="680"/>
      <c r="DS65" s="680"/>
      <c r="DT65" s="680"/>
      <c r="DU65" s="686"/>
      <c r="DV65" s="673"/>
      <c r="DW65" s="674"/>
      <c r="DX65" s="674"/>
      <c r="DY65" s="674"/>
      <c r="DZ65" s="687"/>
      <c r="EA65" s="48"/>
    </row>
    <row r="66" spans="1:131" ht="26.25" customHeight="1" x14ac:dyDescent="0.15">
      <c r="A66" s="910" t="s">
        <v>422</v>
      </c>
      <c r="B66" s="911"/>
      <c r="C66" s="911"/>
      <c r="D66" s="911"/>
      <c r="E66" s="911"/>
      <c r="F66" s="911"/>
      <c r="G66" s="911"/>
      <c r="H66" s="911"/>
      <c r="I66" s="911"/>
      <c r="J66" s="911"/>
      <c r="K66" s="911"/>
      <c r="L66" s="911"/>
      <c r="M66" s="911"/>
      <c r="N66" s="911"/>
      <c r="O66" s="911"/>
      <c r="P66" s="912"/>
      <c r="Q66" s="916" t="s">
        <v>457</v>
      </c>
      <c r="R66" s="917"/>
      <c r="S66" s="917"/>
      <c r="T66" s="917"/>
      <c r="U66" s="918"/>
      <c r="V66" s="916" t="s">
        <v>458</v>
      </c>
      <c r="W66" s="917"/>
      <c r="X66" s="917"/>
      <c r="Y66" s="917"/>
      <c r="Z66" s="918"/>
      <c r="AA66" s="916" t="s">
        <v>459</v>
      </c>
      <c r="AB66" s="917"/>
      <c r="AC66" s="917"/>
      <c r="AD66" s="917"/>
      <c r="AE66" s="918"/>
      <c r="AF66" s="938" t="s">
        <v>240</v>
      </c>
      <c r="AG66" s="933"/>
      <c r="AH66" s="933"/>
      <c r="AI66" s="933"/>
      <c r="AJ66" s="939"/>
      <c r="AK66" s="916" t="s">
        <v>390</v>
      </c>
      <c r="AL66" s="911"/>
      <c r="AM66" s="911"/>
      <c r="AN66" s="911"/>
      <c r="AO66" s="912"/>
      <c r="AP66" s="916" t="s">
        <v>357</v>
      </c>
      <c r="AQ66" s="917"/>
      <c r="AR66" s="917"/>
      <c r="AS66" s="917"/>
      <c r="AT66" s="918"/>
      <c r="AU66" s="916" t="s">
        <v>468</v>
      </c>
      <c r="AV66" s="917"/>
      <c r="AW66" s="917"/>
      <c r="AX66" s="917"/>
      <c r="AY66" s="918"/>
      <c r="AZ66" s="916" t="s">
        <v>450</v>
      </c>
      <c r="BA66" s="917"/>
      <c r="BB66" s="917"/>
      <c r="BC66" s="917"/>
      <c r="BD66" s="923"/>
      <c r="BE66" s="55"/>
      <c r="BF66" s="55"/>
      <c r="BG66" s="55"/>
      <c r="BH66" s="55"/>
      <c r="BI66" s="55"/>
      <c r="BJ66" s="55"/>
      <c r="BK66" s="55"/>
      <c r="BL66" s="55"/>
      <c r="BM66" s="55"/>
      <c r="BN66" s="55"/>
      <c r="BO66" s="55"/>
      <c r="BP66" s="55"/>
      <c r="BQ66" s="52">
        <v>60</v>
      </c>
      <c r="BR66" s="73"/>
      <c r="BS66" s="731"/>
      <c r="BT66" s="732"/>
      <c r="BU66" s="732"/>
      <c r="BV66" s="732"/>
      <c r="BW66" s="732"/>
      <c r="BX66" s="732"/>
      <c r="BY66" s="732"/>
      <c r="BZ66" s="732"/>
      <c r="CA66" s="732"/>
      <c r="CB66" s="732"/>
      <c r="CC66" s="732"/>
      <c r="CD66" s="732"/>
      <c r="CE66" s="732"/>
      <c r="CF66" s="732"/>
      <c r="CG66" s="733"/>
      <c r="CH66" s="734"/>
      <c r="CI66" s="735"/>
      <c r="CJ66" s="735"/>
      <c r="CK66" s="735"/>
      <c r="CL66" s="736"/>
      <c r="CM66" s="734"/>
      <c r="CN66" s="735"/>
      <c r="CO66" s="735"/>
      <c r="CP66" s="735"/>
      <c r="CQ66" s="736"/>
      <c r="CR66" s="734"/>
      <c r="CS66" s="735"/>
      <c r="CT66" s="735"/>
      <c r="CU66" s="735"/>
      <c r="CV66" s="736"/>
      <c r="CW66" s="734"/>
      <c r="CX66" s="735"/>
      <c r="CY66" s="735"/>
      <c r="CZ66" s="735"/>
      <c r="DA66" s="736"/>
      <c r="DB66" s="734"/>
      <c r="DC66" s="735"/>
      <c r="DD66" s="735"/>
      <c r="DE66" s="735"/>
      <c r="DF66" s="736"/>
      <c r="DG66" s="734"/>
      <c r="DH66" s="735"/>
      <c r="DI66" s="735"/>
      <c r="DJ66" s="735"/>
      <c r="DK66" s="736"/>
      <c r="DL66" s="734"/>
      <c r="DM66" s="735"/>
      <c r="DN66" s="735"/>
      <c r="DO66" s="735"/>
      <c r="DP66" s="736"/>
      <c r="DQ66" s="734"/>
      <c r="DR66" s="735"/>
      <c r="DS66" s="735"/>
      <c r="DT66" s="735"/>
      <c r="DU66" s="736"/>
      <c r="DV66" s="731"/>
      <c r="DW66" s="732"/>
      <c r="DX66" s="732"/>
      <c r="DY66" s="732"/>
      <c r="DZ66" s="737"/>
      <c r="EA66" s="48"/>
    </row>
    <row r="67" spans="1:131" ht="26.25" customHeight="1" x14ac:dyDescent="0.15">
      <c r="A67" s="913"/>
      <c r="B67" s="914"/>
      <c r="C67" s="914"/>
      <c r="D67" s="914"/>
      <c r="E67" s="914"/>
      <c r="F67" s="914"/>
      <c r="G67" s="914"/>
      <c r="H67" s="914"/>
      <c r="I67" s="914"/>
      <c r="J67" s="914"/>
      <c r="K67" s="914"/>
      <c r="L67" s="914"/>
      <c r="M67" s="914"/>
      <c r="N67" s="914"/>
      <c r="O67" s="914"/>
      <c r="P67" s="915"/>
      <c r="Q67" s="919"/>
      <c r="R67" s="920"/>
      <c r="S67" s="920"/>
      <c r="T67" s="920"/>
      <c r="U67" s="921"/>
      <c r="V67" s="919"/>
      <c r="W67" s="920"/>
      <c r="X67" s="920"/>
      <c r="Y67" s="920"/>
      <c r="Z67" s="921"/>
      <c r="AA67" s="919"/>
      <c r="AB67" s="920"/>
      <c r="AC67" s="920"/>
      <c r="AD67" s="920"/>
      <c r="AE67" s="921"/>
      <c r="AF67" s="940"/>
      <c r="AG67" s="936"/>
      <c r="AH67" s="936"/>
      <c r="AI67" s="936"/>
      <c r="AJ67" s="941"/>
      <c r="AK67" s="942"/>
      <c r="AL67" s="914"/>
      <c r="AM67" s="914"/>
      <c r="AN67" s="914"/>
      <c r="AO67" s="915"/>
      <c r="AP67" s="919"/>
      <c r="AQ67" s="920"/>
      <c r="AR67" s="920"/>
      <c r="AS67" s="920"/>
      <c r="AT67" s="921"/>
      <c r="AU67" s="919"/>
      <c r="AV67" s="920"/>
      <c r="AW67" s="920"/>
      <c r="AX67" s="920"/>
      <c r="AY67" s="921"/>
      <c r="AZ67" s="919"/>
      <c r="BA67" s="920"/>
      <c r="BB67" s="920"/>
      <c r="BC67" s="920"/>
      <c r="BD67" s="925"/>
      <c r="BE67" s="55"/>
      <c r="BF67" s="55"/>
      <c r="BG67" s="55"/>
      <c r="BH67" s="55"/>
      <c r="BI67" s="55"/>
      <c r="BJ67" s="55"/>
      <c r="BK67" s="55"/>
      <c r="BL67" s="55"/>
      <c r="BM67" s="55"/>
      <c r="BN67" s="55"/>
      <c r="BO67" s="55"/>
      <c r="BP67" s="55"/>
      <c r="BQ67" s="52">
        <v>61</v>
      </c>
      <c r="BR67" s="73"/>
      <c r="BS67" s="731"/>
      <c r="BT67" s="732"/>
      <c r="BU67" s="732"/>
      <c r="BV67" s="732"/>
      <c r="BW67" s="732"/>
      <c r="BX67" s="732"/>
      <c r="BY67" s="732"/>
      <c r="BZ67" s="732"/>
      <c r="CA67" s="732"/>
      <c r="CB67" s="732"/>
      <c r="CC67" s="732"/>
      <c r="CD67" s="732"/>
      <c r="CE67" s="732"/>
      <c r="CF67" s="732"/>
      <c r="CG67" s="733"/>
      <c r="CH67" s="734"/>
      <c r="CI67" s="735"/>
      <c r="CJ67" s="735"/>
      <c r="CK67" s="735"/>
      <c r="CL67" s="736"/>
      <c r="CM67" s="734"/>
      <c r="CN67" s="735"/>
      <c r="CO67" s="735"/>
      <c r="CP67" s="735"/>
      <c r="CQ67" s="736"/>
      <c r="CR67" s="734"/>
      <c r="CS67" s="735"/>
      <c r="CT67" s="735"/>
      <c r="CU67" s="735"/>
      <c r="CV67" s="736"/>
      <c r="CW67" s="734"/>
      <c r="CX67" s="735"/>
      <c r="CY67" s="735"/>
      <c r="CZ67" s="735"/>
      <c r="DA67" s="736"/>
      <c r="DB67" s="734"/>
      <c r="DC67" s="735"/>
      <c r="DD67" s="735"/>
      <c r="DE67" s="735"/>
      <c r="DF67" s="736"/>
      <c r="DG67" s="734"/>
      <c r="DH67" s="735"/>
      <c r="DI67" s="735"/>
      <c r="DJ67" s="735"/>
      <c r="DK67" s="736"/>
      <c r="DL67" s="734"/>
      <c r="DM67" s="735"/>
      <c r="DN67" s="735"/>
      <c r="DO67" s="735"/>
      <c r="DP67" s="736"/>
      <c r="DQ67" s="734"/>
      <c r="DR67" s="735"/>
      <c r="DS67" s="735"/>
      <c r="DT67" s="735"/>
      <c r="DU67" s="736"/>
      <c r="DV67" s="731"/>
      <c r="DW67" s="732"/>
      <c r="DX67" s="732"/>
      <c r="DY67" s="732"/>
      <c r="DZ67" s="737"/>
      <c r="EA67" s="48"/>
    </row>
    <row r="68" spans="1:131" ht="26.25" customHeight="1" x14ac:dyDescent="0.15">
      <c r="A68" s="51">
        <v>1</v>
      </c>
      <c r="B68" s="657" t="s">
        <v>530</v>
      </c>
      <c r="C68" s="658"/>
      <c r="D68" s="658"/>
      <c r="E68" s="658"/>
      <c r="F68" s="658"/>
      <c r="G68" s="658"/>
      <c r="H68" s="658"/>
      <c r="I68" s="658"/>
      <c r="J68" s="658"/>
      <c r="K68" s="658"/>
      <c r="L68" s="658"/>
      <c r="M68" s="658"/>
      <c r="N68" s="658"/>
      <c r="O68" s="658"/>
      <c r="P68" s="659"/>
      <c r="Q68" s="660">
        <v>1609</v>
      </c>
      <c r="R68" s="661"/>
      <c r="S68" s="661"/>
      <c r="T68" s="661"/>
      <c r="U68" s="661"/>
      <c r="V68" s="661">
        <v>1467</v>
      </c>
      <c r="W68" s="661"/>
      <c r="X68" s="661"/>
      <c r="Y68" s="661"/>
      <c r="Z68" s="661"/>
      <c r="AA68" s="661">
        <v>141</v>
      </c>
      <c r="AB68" s="661"/>
      <c r="AC68" s="661"/>
      <c r="AD68" s="661"/>
      <c r="AE68" s="661"/>
      <c r="AF68" s="661">
        <v>141</v>
      </c>
      <c r="AG68" s="661"/>
      <c r="AH68" s="661"/>
      <c r="AI68" s="661"/>
      <c r="AJ68" s="661"/>
      <c r="AK68" s="661" t="s">
        <v>199</v>
      </c>
      <c r="AL68" s="661"/>
      <c r="AM68" s="661"/>
      <c r="AN68" s="661"/>
      <c r="AO68" s="661"/>
      <c r="AP68" s="661" t="s">
        <v>199</v>
      </c>
      <c r="AQ68" s="661"/>
      <c r="AR68" s="661"/>
      <c r="AS68" s="661"/>
      <c r="AT68" s="661"/>
      <c r="AU68" s="661" t="s">
        <v>199</v>
      </c>
      <c r="AV68" s="661"/>
      <c r="AW68" s="661"/>
      <c r="AX68" s="661"/>
      <c r="AY68" s="661"/>
      <c r="AZ68" s="667"/>
      <c r="BA68" s="667"/>
      <c r="BB68" s="667"/>
      <c r="BC68" s="667"/>
      <c r="BD68" s="668"/>
      <c r="BE68" s="55"/>
      <c r="BF68" s="55"/>
      <c r="BG68" s="55"/>
      <c r="BH68" s="55"/>
      <c r="BI68" s="55"/>
      <c r="BJ68" s="55"/>
      <c r="BK68" s="55"/>
      <c r="BL68" s="55"/>
      <c r="BM68" s="55"/>
      <c r="BN68" s="55"/>
      <c r="BO68" s="55"/>
      <c r="BP68" s="55"/>
      <c r="BQ68" s="52">
        <v>62</v>
      </c>
      <c r="BR68" s="73"/>
      <c r="BS68" s="731"/>
      <c r="BT68" s="732"/>
      <c r="BU68" s="732"/>
      <c r="BV68" s="732"/>
      <c r="BW68" s="732"/>
      <c r="BX68" s="732"/>
      <c r="BY68" s="732"/>
      <c r="BZ68" s="732"/>
      <c r="CA68" s="732"/>
      <c r="CB68" s="732"/>
      <c r="CC68" s="732"/>
      <c r="CD68" s="732"/>
      <c r="CE68" s="732"/>
      <c r="CF68" s="732"/>
      <c r="CG68" s="733"/>
      <c r="CH68" s="734"/>
      <c r="CI68" s="735"/>
      <c r="CJ68" s="735"/>
      <c r="CK68" s="735"/>
      <c r="CL68" s="736"/>
      <c r="CM68" s="734"/>
      <c r="CN68" s="735"/>
      <c r="CO68" s="735"/>
      <c r="CP68" s="735"/>
      <c r="CQ68" s="736"/>
      <c r="CR68" s="734"/>
      <c r="CS68" s="735"/>
      <c r="CT68" s="735"/>
      <c r="CU68" s="735"/>
      <c r="CV68" s="736"/>
      <c r="CW68" s="734"/>
      <c r="CX68" s="735"/>
      <c r="CY68" s="735"/>
      <c r="CZ68" s="735"/>
      <c r="DA68" s="736"/>
      <c r="DB68" s="734"/>
      <c r="DC68" s="735"/>
      <c r="DD68" s="735"/>
      <c r="DE68" s="735"/>
      <c r="DF68" s="736"/>
      <c r="DG68" s="734"/>
      <c r="DH68" s="735"/>
      <c r="DI68" s="735"/>
      <c r="DJ68" s="735"/>
      <c r="DK68" s="736"/>
      <c r="DL68" s="734"/>
      <c r="DM68" s="735"/>
      <c r="DN68" s="735"/>
      <c r="DO68" s="735"/>
      <c r="DP68" s="736"/>
      <c r="DQ68" s="734"/>
      <c r="DR68" s="735"/>
      <c r="DS68" s="735"/>
      <c r="DT68" s="735"/>
      <c r="DU68" s="736"/>
      <c r="DV68" s="731"/>
      <c r="DW68" s="732"/>
      <c r="DX68" s="732"/>
      <c r="DY68" s="732"/>
      <c r="DZ68" s="737"/>
      <c r="EA68" s="48"/>
    </row>
    <row r="69" spans="1:131" ht="26.25" customHeight="1" x14ac:dyDescent="0.15">
      <c r="A69" s="52">
        <v>2</v>
      </c>
      <c r="B69" s="673" t="s">
        <v>531</v>
      </c>
      <c r="C69" s="674"/>
      <c r="D69" s="674"/>
      <c r="E69" s="674"/>
      <c r="F69" s="674"/>
      <c r="G69" s="674"/>
      <c r="H69" s="674"/>
      <c r="I69" s="674"/>
      <c r="J69" s="674"/>
      <c r="K69" s="674"/>
      <c r="L69" s="674"/>
      <c r="M69" s="674"/>
      <c r="N69" s="674"/>
      <c r="O69" s="674"/>
      <c r="P69" s="675"/>
      <c r="Q69" s="676">
        <v>456917</v>
      </c>
      <c r="R69" s="677"/>
      <c r="S69" s="677"/>
      <c r="T69" s="677"/>
      <c r="U69" s="677"/>
      <c r="V69" s="677">
        <v>456118</v>
      </c>
      <c r="W69" s="677"/>
      <c r="X69" s="677"/>
      <c r="Y69" s="677"/>
      <c r="Z69" s="677"/>
      <c r="AA69" s="677">
        <v>799</v>
      </c>
      <c r="AB69" s="677"/>
      <c r="AC69" s="677"/>
      <c r="AD69" s="677"/>
      <c r="AE69" s="677"/>
      <c r="AF69" s="677">
        <v>794</v>
      </c>
      <c r="AG69" s="677"/>
      <c r="AH69" s="677"/>
      <c r="AI69" s="677"/>
      <c r="AJ69" s="677"/>
      <c r="AK69" s="677">
        <v>892</v>
      </c>
      <c r="AL69" s="677"/>
      <c r="AM69" s="677"/>
      <c r="AN69" s="677"/>
      <c r="AO69" s="677"/>
      <c r="AP69" s="677" t="s">
        <v>199</v>
      </c>
      <c r="AQ69" s="677"/>
      <c r="AR69" s="677"/>
      <c r="AS69" s="677"/>
      <c r="AT69" s="677"/>
      <c r="AU69" s="677" t="s">
        <v>199</v>
      </c>
      <c r="AV69" s="677"/>
      <c r="AW69" s="677"/>
      <c r="AX69" s="677"/>
      <c r="AY69" s="677"/>
      <c r="AZ69" s="683"/>
      <c r="BA69" s="683"/>
      <c r="BB69" s="683"/>
      <c r="BC69" s="683"/>
      <c r="BD69" s="684"/>
      <c r="BE69" s="55"/>
      <c r="BF69" s="55"/>
      <c r="BG69" s="55"/>
      <c r="BH69" s="55"/>
      <c r="BI69" s="55"/>
      <c r="BJ69" s="55"/>
      <c r="BK69" s="55"/>
      <c r="BL69" s="55"/>
      <c r="BM69" s="55"/>
      <c r="BN69" s="55"/>
      <c r="BO69" s="55"/>
      <c r="BP69" s="55"/>
      <c r="BQ69" s="52">
        <v>63</v>
      </c>
      <c r="BR69" s="73"/>
      <c r="BS69" s="731"/>
      <c r="BT69" s="732"/>
      <c r="BU69" s="732"/>
      <c r="BV69" s="732"/>
      <c r="BW69" s="732"/>
      <c r="BX69" s="732"/>
      <c r="BY69" s="732"/>
      <c r="BZ69" s="732"/>
      <c r="CA69" s="732"/>
      <c r="CB69" s="732"/>
      <c r="CC69" s="732"/>
      <c r="CD69" s="732"/>
      <c r="CE69" s="732"/>
      <c r="CF69" s="732"/>
      <c r="CG69" s="733"/>
      <c r="CH69" s="734"/>
      <c r="CI69" s="735"/>
      <c r="CJ69" s="735"/>
      <c r="CK69" s="735"/>
      <c r="CL69" s="736"/>
      <c r="CM69" s="734"/>
      <c r="CN69" s="735"/>
      <c r="CO69" s="735"/>
      <c r="CP69" s="735"/>
      <c r="CQ69" s="736"/>
      <c r="CR69" s="734"/>
      <c r="CS69" s="735"/>
      <c r="CT69" s="735"/>
      <c r="CU69" s="735"/>
      <c r="CV69" s="736"/>
      <c r="CW69" s="734"/>
      <c r="CX69" s="735"/>
      <c r="CY69" s="735"/>
      <c r="CZ69" s="735"/>
      <c r="DA69" s="736"/>
      <c r="DB69" s="734"/>
      <c r="DC69" s="735"/>
      <c r="DD69" s="735"/>
      <c r="DE69" s="735"/>
      <c r="DF69" s="736"/>
      <c r="DG69" s="734"/>
      <c r="DH69" s="735"/>
      <c r="DI69" s="735"/>
      <c r="DJ69" s="735"/>
      <c r="DK69" s="736"/>
      <c r="DL69" s="734"/>
      <c r="DM69" s="735"/>
      <c r="DN69" s="735"/>
      <c r="DO69" s="735"/>
      <c r="DP69" s="736"/>
      <c r="DQ69" s="734"/>
      <c r="DR69" s="735"/>
      <c r="DS69" s="735"/>
      <c r="DT69" s="735"/>
      <c r="DU69" s="736"/>
      <c r="DV69" s="731"/>
      <c r="DW69" s="732"/>
      <c r="DX69" s="732"/>
      <c r="DY69" s="732"/>
      <c r="DZ69" s="737"/>
      <c r="EA69" s="48"/>
    </row>
    <row r="70" spans="1:131" ht="26.25" customHeight="1" x14ac:dyDescent="0.15">
      <c r="A70" s="52">
        <v>3</v>
      </c>
      <c r="B70" s="673" t="s">
        <v>127</v>
      </c>
      <c r="C70" s="674"/>
      <c r="D70" s="674"/>
      <c r="E70" s="674"/>
      <c r="F70" s="674"/>
      <c r="G70" s="674"/>
      <c r="H70" s="674"/>
      <c r="I70" s="674"/>
      <c r="J70" s="674"/>
      <c r="K70" s="674"/>
      <c r="L70" s="674"/>
      <c r="M70" s="674"/>
      <c r="N70" s="674"/>
      <c r="O70" s="674"/>
      <c r="P70" s="675"/>
      <c r="Q70" s="676">
        <v>753</v>
      </c>
      <c r="R70" s="677"/>
      <c r="S70" s="677"/>
      <c r="T70" s="677"/>
      <c r="U70" s="677"/>
      <c r="V70" s="677">
        <v>694</v>
      </c>
      <c r="W70" s="677"/>
      <c r="X70" s="677"/>
      <c r="Y70" s="677"/>
      <c r="Z70" s="677"/>
      <c r="AA70" s="677">
        <v>59</v>
      </c>
      <c r="AB70" s="677"/>
      <c r="AC70" s="677"/>
      <c r="AD70" s="677"/>
      <c r="AE70" s="677"/>
      <c r="AF70" s="677">
        <v>59</v>
      </c>
      <c r="AG70" s="677"/>
      <c r="AH70" s="677"/>
      <c r="AI70" s="677"/>
      <c r="AJ70" s="677"/>
      <c r="AK70" s="677" t="s">
        <v>199</v>
      </c>
      <c r="AL70" s="677"/>
      <c r="AM70" s="677"/>
      <c r="AN70" s="677"/>
      <c r="AO70" s="677"/>
      <c r="AP70" s="677" t="s">
        <v>199</v>
      </c>
      <c r="AQ70" s="677"/>
      <c r="AR70" s="677"/>
      <c r="AS70" s="677"/>
      <c r="AT70" s="677"/>
      <c r="AU70" s="677" t="s">
        <v>199</v>
      </c>
      <c r="AV70" s="677"/>
      <c r="AW70" s="677"/>
      <c r="AX70" s="677"/>
      <c r="AY70" s="677"/>
      <c r="AZ70" s="683"/>
      <c r="BA70" s="683"/>
      <c r="BB70" s="683"/>
      <c r="BC70" s="683"/>
      <c r="BD70" s="684"/>
      <c r="BE70" s="55"/>
      <c r="BF70" s="55"/>
      <c r="BG70" s="55"/>
      <c r="BH70" s="55"/>
      <c r="BI70" s="55"/>
      <c r="BJ70" s="55"/>
      <c r="BK70" s="55"/>
      <c r="BL70" s="55"/>
      <c r="BM70" s="55"/>
      <c r="BN70" s="55"/>
      <c r="BO70" s="55"/>
      <c r="BP70" s="55"/>
      <c r="BQ70" s="52">
        <v>64</v>
      </c>
      <c r="BR70" s="73"/>
      <c r="BS70" s="731"/>
      <c r="BT70" s="732"/>
      <c r="BU70" s="732"/>
      <c r="BV70" s="732"/>
      <c r="BW70" s="732"/>
      <c r="BX70" s="732"/>
      <c r="BY70" s="732"/>
      <c r="BZ70" s="732"/>
      <c r="CA70" s="732"/>
      <c r="CB70" s="732"/>
      <c r="CC70" s="732"/>
      <c r="CD70" s="732"/>
      <c r="CE70" s="732"/>
      <c r="CF70" s="732"/>
      <c r="CG70" s="733"/>
      <c r="CH70" s="734"/>
      <c r="CI70" s="735"/>
      <c r="CJ70" s="735"/>
      <c r="CK70" s="735"/>
      <c r="CL70" s="736"/>
      <c r="CM70" s="734"/>
      <c r="CN70" s="735"/>
      <c r="CO70" s="735"/>
      <c r="CP70" s="735"/>
      <c r="CQ70" s="736"/>
      <c r="CR70" s="734"/>
      <c r="CS70" s="735"/>
      <c r="CT70" s="735"/>
      <c r="CU70" s="735"/>
      <c r="CV70" s="736"/>
      <c r="CW70" s="734"/>
      <c r="CX70" s="735"/>
      <c r="CY70" s="735"/>
      <c r="CZ70" s="735"/>
      <c r="DA70" s="736"/>
      <c r="DB70" s="734"/>
      <c r="DC70" s="735"/>
      <c r="DD70" s="735"/>
      <c r="DE70" s="735"/>
      <c r="DF70" s="736"/>
      <c r="DG70" s="734"/>
      <c r="DH70" s="735"/>
      <c r="DI70" s="735"/>
      <c r="DJ70" s="735"/>
      <c r="DK70" s="736"/>
      <c r="DL70" s="734"/>
      <c r="DM70" s="735"/>
      <c r="DN70" s="735"/>
      <c r="DO70" s="735"/>
      <c r="DP70" s="736"/>
      <c r="DQ70" s="734"/>
      <c r="DR70" s="735"/>
      <c r="DS70" s="735"/>
      <c r="DT70" s="735"/>
      <c r="DU70" s="736"/>
      <c r="DV70" s="731"/>
      <c r="DW70" s="732"/>
      <c r="DX70" s="732"/>
      <c r="DY70" s="732"/>
      <c r="DZ70" s="737"/>
      <c r="EA70" s="48"/>
    </row>
    <row r="71" spans="1:131" ht="26.25" customHeight="1" x14ac:dyDescent="0.15">
      <c r="A71" s="52">
        <v>4</v>
      </c>
      <c r="B71" s="673" t="s">
        <v>225</v>
      </c>
      <c r="C71" s="674"/>
      <c r="D71" s="674"/>
      <c r="E71" s="674"/>
      <c r="F71" s="674"/>
      <c r="G71" s="674"/>
      <c r="H71" s="674"/>
      <c r="I71" s="674"/>
      <c r="J71" s="674"/>
      <c r="K71" s="674"/>
      <c r="L71" s="674"/>
      <c r="M71" s="674"/>
      <c r="N71" s="674"/>
      <c r="O71" s="674"/>
      <c r="P71" s="675"/>
      <c r="Q71" s="676">
        <v>4343</v>
      </c>
      <c r="R71" s="677"/>
      <c r="S71" s="677"/>
      <c r="T71" s="677"/>
      <c r="U71" s="677"/>
      <c r="V71" s="677">
        <v>4160</v>
      </c>
      <c r="W71" s="677"/>
      <c r="X71" s="677"/>
      <c r="Y71" s="677"/>
      <c r="Z71" s="677"/>
      <c r="AA71" s="677">
        <v>183</v>
      </c>
      <c r="AB71" s="677"/>
      <c r="AC71" s="677"/>
      <c r="AD71" s="677"/>
      <c r="AE71" s="677"/>
      <c r="AF71" s="677">
        <v>183</v>
      </c>
      <c r="AG71" s="677"/>
      <c r="AH71" s="677"/>
      <c r="AI71" s="677"/>
      <c r="AJ71" s="677"/>
      <c r="AK71" s="677" t="s">
        <v>199</v>
      </c>
      <c r="AL71" s="677"/>
      <c r="AM71" s="677"/>
      <c r="AN71" s="677"/>
      <c r="AO71" s="677"/>
      <c r="AP71" s="677" t="s">
        <v>199</v>
      </c>
      <c r="AQ71" s="677"/>
      <c r="AR71" s="677"/>
      <c r="AS71" s="677"/>
      <c r="AT71" s="677"/>
      <c r="AU71" s="677" t="s">
        <v>199</v>
      </c>
      <c r="AV71" s="677"/>
      <c r="AW71" s="677"/>
      <c r="AX71" s="677"/>
      <c r="AY71" s="677"/>
      <c r="AZ71" s="683"/>
      <c r="BA71" s="683"/>
      <c r="BB71" s="683"/>
      <c r="BC71" s="683"/>
      <c r="BD71" s="684"/>
      <c r="BE71" s="55"/>
      <c r="BF71" s="55"/>
      <c r="BG71" s="55"/>
      <c r="BH71" s="55"/>
      <c r="BI71" s="55"/>
      <c r="BJ71" s="55"/>
      <c r="BK71" s="55"/>
      <c r="BL71" s="55"/>
      <c r="BM71" s="55"/>
      <c r="BN71" s="55"/>
      <c r="BO71" s="55"/>
      <c r="BP71" s="55"/>
      <c r="BQ71" s="52">
        <v>65</v>
      </c>
      <c r="BR71" s="73"/>
      <c r="BS71" s="731"/>
      <c r="BT71" s="732"/>
      <c r="BU71" s="732"/>
      <c r="BV71" s="732"/>
      <c r="BW71" s="732"/>
      <c r="BX71" s="732"/>
      <c r="BY71" s="732"/>
      <c r="BZ71" s="732"/>
      <c r="CA71" s="732"/>
      <c r="CB71" s="732"/>
      <c r="CC71" s="732"/>
      <c r="CD71" s="732"/>
      <c r="CE71" s="732"/>
      <c r="CF71" s="732"/>
      <c r="CG71" s="733"/>
      <c r="CH71" s="734"/>
      <c r="CI71" s="735"/>
      <c r="CJ71" s="735"/>
      <c r="CK71" s="735"/>
      <c r="CL71" s="736"/>
      <c r="CM71" s="734"/>
      <c r="CN71" s="735"/>
      <c r="CO71" s="735"/>
      <c r="CP71" s="735"/>
      <c r="CQ71" s="736"/>
      <c r="CR71" s="734"/>
      <c r="CS71" s="735"/>
      <c r="CT71" s="735"/>
      <c r="CU71" s="735"/>
      <c r="CV71" s="736"/>
      <c r="CW71" s="734"/>
      <c r="CX71" s="735"/>
      <c r="CY71" s="735"/>
      <c r="CZ71" s="735"/>
      <c r="DA71" s="736"/>
      <c r="DB71" s="734"/>
      <c r="DC71" s="735"/>
      <c r="DD71" s="735"/>
      <c r="DE71" s="735"/>
      <c r="DF71" s="736"/>
      <c r="DG71" s="734"/>
      <c r="DH71" s="735"/>
      <c r="DI71" s="735"/>
      <c r="DJ71" s="735"/>
      <c r="DK71" s="736"/>
      <c r="DL71" s="734"/>
      <c r="DM71" s="735"/>
      <c r="DN71" s="735"/>
      <c r="DO71" s="735"/>
      <c r="DP71" s="736"/>
      <c r="DQ71" s="734"/>
      <c r="DR71" s="735"/>
      <c r="DS71" s="735"/>
      <c r="DT71" s="735"/>
      <c r="DU71" s="736"/>
      <c r="DV71" s="731"/>
      <c r="DW71" s="732"/>
      <c r="DX71" s="732"/>
      <c r="DY71" s="732"/>
      <c r="DZ71" s="737"/>
      <c r="EA71" s="48"/>
    </row>
    <row r="72" spans="1:131" ht="26.25" customHeight="1" x14ac:dyDescent="0.15">
      <c r="A72" s="52">
        <v>5</v>
      </c>
      <c r="B72" s="673" t="s">
        <v>535</v>
      </c>
      <c r="C72" s="674"/>
      <c r="D72" s="674"/>
      <c r="E72" s="674"/>
      <c r="F72" s="674"/>
      <c r="G72" s="674"/>
      <c r="H72" s="674"/>
      <c r="I72" s="674"/>
      <c r="J72" s="674"/>
      <c r="K72" s="674"/>
      <c r="L72" s="674"/>
      <c r="M72" s="674"/>
      <c r="N72" s="674"/>
      <c r="O72" s="674"/>
      <c r="P72" s="675"/>
      <c r="Q72" s="676">
        <v>28832</v>
      </c>
      <c r="R72" s="677"/>
      <c r="S72" s="677"/>
      <c r="T72" s="677"/>
      <c r="U72" s="677"/>
      <c r="V72" s="677">
        <v>26141</v>
      </c>
      <c r="W72" s="677"/>
      <c r="X72" s="677"/>
      <c r="Y72" s="677"/>
      <c r="Z72" s="677"/>
      <c r="AA72" s="677">
        <v>2691</v>
      </c>
      <c r="AB72" s="677"/>
      <c r="AC72" s="677"/>
      <c r="AD72" s="677"/>
      <c r="AE72" s="677"/>
      <c r="AF72" s="677">
        <v>36115</v>
      </c>
      <c r="AG72" s="677"/>
      <c r="AH72" s="677"/>
      <c r="AI72" s="677"/>
      <c r="AJ72" s="677"/>
      <c r="AK72" s="677" t="s">
        <v>199</v>
      </c>
      <c r="AL72" s="677"/>
      <c r="AM72" s="677"/>
      <c r="AN72" s="677"/>
      <c r="AO72" s="677"/>
      <c r="AP72" s="677">
        <v>55247</v>
      </c>
      <c r="AQ72" s="677"/>
      <c r="AR72" s="677"/>
      <c r="AS72" s="677"/>
      <c r="AT72" s="677"/>
      <c r="AU72" s="677">
        <v>635</v>
      </c>
      <c r="AV72" s="677"/>
      <c r="AW72" s="677"/>
      <c r="AX72" s="677"/>
      <c r="AY72" s="677"/>
      <c r="AZ72" s="683" t="s">
        <v>536</v>
      </c>
      <c r="BA72" s="683"/>
      <c r="BB72" s="683"/>
      <c r="BC72" s="683"/>
      <c r="BD72" s="684"/>
      <c r="BE72" s="55"/>
      <c r="BF72" s="55"/>
      <c r="BG72" s="55"/>
      <c r="BH72" s="55"/>
      <c r="BI72" s="55"/>
      <c r="BJ72" s="55"/>
      <c r="BK72" s="55"/>
      <c r="BL72" s="55"/>
      <c r="BM72" s="55"/>
      <c r="BN72" s="55"/>
      <c r="BO72" s="55"/>
      <c r="BP72" s="55"/>
      <c r="BQ72" s="52">
        <v>66</v>
      </c>
      <c r="BR72" s="73"/>
      <c r="BS72" s="731"/>
      <c r="BT72" s="732"/>
      <c r="BU72" s="732"/>
      <c r="BV72" s="732"/>
      <c r="BW72" s="732"/>
      <c r="BX72" s="732"/>
      <c r="BY72" s="732"/>
      <c r="BZ72" s="732"/>
      <c r="CA72" s="732"/>
      <c r="CB72" s="732"/>
      <c r="CC72" s="732"/>
      <c r="CD72" s="732"/>
      <c r="CE72" s="732"/>
      <c r="CF72" s="732"/>
      <c r="CG72" s="733"/>
      <c r="CH72" s="734"/>
      <c r="CI72" s="735"/>
      <c r="CJ72" s="735"/>
      <c r="CK72" s="735"/>
      <c r="CL72" s="736"/>
      <c r="CM72" s="734"/>
      <c r="CN72" s="735"/>
      <c r="CO72" s="735"/>
      <c r="CP72" s="735"/>
      <c r="CQ72" s="736"/>
      <c r="CR72" s="734"/>
      <c r="CS72" s="735"/>
      <c r="CT72" s="735"/>
      <c r="CU72" s="735"/>
      <c r="CV72" s="736"/>
      <c r="CW72" s="734"/>
      <c r="CX72" s="735"/>
      <c r="CY72" s="735"/>
      <c r="CZ72" s="735"/>
      <c r="DA72" s="736"/>
      <c r="DB72" s="734"/>
      <c r="DC72" s="735"/>
      <c r="DD72" s="735"/>
      <c r="DE72" s="735"/>
      <c r="DF72" s="736"/>
      <c r="DG72" s="734"/>
      <c r="DH72" s="735"/>
      <c r="DI72" s="735"/>
      <c r="DJ72" s="735"/>
      <c r="DK72" s="736"/>
      <c r="DL72" s="734"/>
      <c r="DM72" s="735"/>
      <c r="DN72" s="735"/>
      <c r="DO72" s="735"/>
      <c r="DP72" s="736"/>
      <c r="DQ72" s="734"/>
      <c r="DR72" s="735"/>
      <c r="DS72" s="735"/>
      <c r="DT72" s="735"/>
      <c r="DU72" s="736"/>
      <c r="DV72" s="731"/>
      <c r="DW72" s="732"/>
      <c r="DX72" s="732"/>
      <c r="DY72" s="732"/>
      <c r="DZ72" s="737"/>
      <c r="EA72" s="48"/>
    </row>
    <row r="73" spans="1:131" ht="26.25" customHeight="1" x14ac:dyDescent="0.15">
      <c r="A73" s="52">
        <v>6</v>
      </c>
      <c r="B73" s="673" t="s">
        <v>471</v>
      </c>
      <c r="C73" s="674"/>
      <c r="D73" s="674"/>
      <c r="E73" s="674"/>
      <c r="F73" s="674"/>
      <c r="G73" s="674"/>
      <c r="H73" s="674"/>
      <c r="I73" s="674"/>
      <c r="J73" s="674"/>
      <c r="K73" s="674"/>
      <c r="L73" s="674"/>
      <c r="M73" s="674"/>
      <c r="N73" s="674"/>
      <c r="O73" s="674"/>
      <c r="P73" s="675"/>
      <c r="Q73" s="676">
        <v>3013</v>
      </c>
      <c r="R73" s="677"/>
      <c r="S73" s="677"/>
      <c r="T73" s="677"/>
      <c r="U73" s="677"/>
      <c r="V73" s="677">
        <v>2588</v>
      </c>
      <c r="W73" s="677"/>
      <c r="X73" s="677"/>
      <c r="Y73" s="677"/>
      <c r="Z73" s="677"/>
      <c r="AA73" s="677">
        <v>425</v>
      </c>
      <c r="AB73" s="677"/>
      <c r="AC73" s="677"/>
      <c r="AD73" s="677"/>
      <c r="AE73" s="677"/>
      <c r="AF73" s="677">
        <v>3544</v>
      </c>
      <c r="AG73" s="677"/>
      <c r="AH73" s="677"/>
      <c r="AI73" s="677"/>
      <c r="AJ73" s="677"/>
      <c r="AK73" s="677" t="s">
        <v>199</v>
      </c>
      <c r="AL73" s="677"/>
      <c r="AM73" s="677"/>
      <c r="AN73" s="677"/>
      <c r="AO73" s="677"/>
      <c r="AP73" s="677">
        <v>9249</v>
      </c>
      <c r="AQ73" s="677"/>
      <c r="AR73" s="677"/>
      <c r="AS73" s="677"/>
      <c r="AT73" s="677"/>
      <c r="AU73" s="677" t="s">
        <v>199</v>
      </c>
      <c r="AV73" s="677"/>
      <c r="AW73" s="677"/>
      <c r="AX73" s="677"/>
      <c r="AY73" s="677"/>
      <c r="AZ73" s="683" t="s">
        <v>536</v>
      </c>
      <c r="BA73" s="683"/>
      <c r="BB73" s="683"/>
      <c r="BC73" s="683"/>
      <c r="BD73" s="684"/>
      <c r="BE73" s="55"/>
      <c r="BF73" s="55"/>
      <c r="BG73" s="55"/>
      <c r="BH73" s="55"/>
      <c r="BI73" s="55"/>
      <c r="BJ73" s="55"/>
      <c r="BK73" s="55"/>
      <c r="BL73" s="55"/>
      <c r="BM73" s="55"/>
      <c r="BN73" s="55"/>
      <c r="BO73" s="55"/>
      <c r="BP73" s="55"/>
      <c r="BQ73" s="52">
        <v>67</v>
      </c>
      <c r="BR73" s="73"/>
      <c r="BS73" s="731"/>
      <c r="BT73" s="732"/>
      <c r="BU73" s="732"/>
      <c r="BV73" s="732"/>
      <c r="BW73" s="732"/>
      <c r="BX73" s="732"/>
      <c r="BY73" s="732"/>
      <c r="BZ73" s="732"/>
      <c r="CA73" s="732"/>
      <c r="CB73" s="732"/>
      <c r="CC73" s="732"/>
      <c r="CD73" s="732"/>
      <c r="CE73" s="732"/>
      <c r="CF73" s="732"/>
      <c r="CG73" s="733"/>
      <c r="CH73" s="734"/>
      <c r="CI73" s="735"/>
      <c r="CJ73" s="735"/>
      <c r="CK73" s="735"/>
      <c r="CL73" s="736"/>
      <c r="CM73" s="734"/>
      <c r="CN73" s="735"/>
      <c r="CO73" s="735"/>
      <c r="CP73" s="735"/>
      <c r="CQ73" s="736"/>
      <c r="CR73" s="734"/>
      <c r="CS73" s="735"/>
      <c r="CT73" s="735"/>
      <c r="CU73" s="735"/>
      <c r="CV73" s="736"/>
      <c r="CW73" s="734"/>
      <c r="CX73" s="735"/>
      <c r="CY73" s="735"/>
      <c r="CZ73" s="735"/>
      <c r="DA73" s="736"/>
      <c r="DB73" s="734"/>
      <c r="DC73" s="735"/>
      <c r="DD73" s="735"/>
      <c r="DE73" s="735"/>
      <c r="DF73" s="736"/>
      <c r="DG73" s="734"/>
      <c r="DH73" s="735"/>
      <c r="DI73" s="735"/>
      <c r="DJ73" s="735"/>
      <c r="DK73" s="736"/>
      <c r="DL73" s="734"/>
      <c r="DM73" s="735"/>
      <c r="DN73" s="735"/>
      <c r="DO73" s="735"/>
      <c r="DP73" s="736"/>
      <c r="DQ73" s="734"/>
      <c r="DR73" s="735"/>
      <c r="DS73" s="735"/>
      <c r="DT73" s="735"/>
      <c r="DU73" s="736"/>
      <c r="DV73" s="731"/>
      <c r="DW73" s="732"/>
      <c r="DX73" s="732"/>
      <c r="DY73" s="732"/>
      <c r="DZ73" s="737"/>
      <c r="EA73" s="48"/>
    </row>
    <row r="74" spans="1:131" ht="26.25" customHeight="1" x14ac:dyDescent="0.15">
      <c r="A74" s="52">
        <v>7</v>
      </c>
      <c r="B74" s="673"/>
      <c r="C74" s="674"/>
      <c r="D74" s="674"/>
      <c r="E74" s="674"/>
      <c r="F74" s="674"/>
      <c r="G74" s="674"/>
      <c r="H74" s="674"/>
      <c r="I74" s="674"/>
      <c r="J74" s="674"/>
      <c r="K74" s="674"/>
      <c r="L74" s="674"/>
      <c r="M74" s="674"/>
      <c r="N74" s="674"/>
      <c r="O74" s="674"/>
      <c r="P74" s="675"/>
      <c r="Q74" s="676"/>
      <c r="R74" s="677"/>
      <c r="S74" s="677"/>
      <c r="T74" s="677"/>
      <c r="U74" s="677"/>
      <c r="V74" s="677"/>
      <c r="W74" s="677"/>
      <c r="X74" s="677"/>
      <c r="Y74" s="677"/>
      <c r="Z74" s="677"/>
      <c r="AA74" s="677"/>
      <c r="AB74" s="677"/>
      <c r="AC74" s="677"/>
      <c r="AD74" s="677"/>
      <c r="AE74" s="677"/>
      <c r="AF74" s="677"/>
      <c r="AG74" s="677"/>
      <c r="AH74" s="677"/>
      <c r="AI74" s="677"/>
      <c r="AJ74" s="677"/>
      <c r="AK74" s="677"/>
      <c r="AL74" s="677"/>
      <c r="AM74" s="677"/>
      <c r="AN74" s="677"/>
      <c r="AO74" s="677"/>
      <c r="AP74" s="677"/>
      <c r="AQ74" s="677"/>
      <c r="AR74" s="677"/>
      <c r="AS74" s="677"/>
      <c r="AT74" s="677"/>
      <c r="AU74" s="677"/>
      <c r="AV74" s="677"/>
      <c r="AW74" s="677"/>
      <c r="AX74" s="677"/>
      <c r="AY74" s="677"/>
      <c r="AZ74" s="683"/>
      <c r="BA74" s="683"/>
      <c r="BB74" s="683"/>
      <c r="BC74" s="683"/>
      <c r="BD74" s="684"/>
      <c r="BE74" s="55"/>
      <c r="BF74" s="55"/>
      <c r="BG74" s="55"/>
      <c r="BH74" s="55"/>
      <c r="BI74" s="55"/>
      <c r="BJ74" s="55"/>
      <c r="BK74" s="55"/>
      <c r="BL74" s="55"/>
      <c r="BM74" s="55"/>
      <c r="BN74" s="55"/>
      <c r="BO74" s="55"/>
      <c r="BP74" s="55"/>
      <c r="BQ74" s="52">
        <v>68</v>
      </c>
      <c r="BR74" s="73"/>
      <c r="BS74" s="731"/>
      <c r="BT74" s="732"/>
      <c r="BU74" s="732"/>
      <c r="BV74" s="732"/>
      <c r="BW74" s="732"/>
      <c r="BX74" s="732"/>
      <c r="BY74" s="732"/>
      <c r="BZ74" s="732"/>
      <c r="CA74" s="732"/>
      <c r="CB74" s="732"/>
      <c r="CC74" s="732"/>
      <c r="CD74" s="732"/>
      <c r="CE74" s="732"/>
      <c r="CF74" s="732"/>
      <c r="CG74" s="733"/>
      <c r="CH74" s="734"/>
      <c r="CI74" s="735"/>
      <c r="CJ74" s="735"/>
      <c r="CK74" s="735"/>
      <c r="CL74" s="736"/>
      <c r="CM74" s="734"/>
      <c r="CN74" s="735"/>
      <c r="CO74" s="735"/>
      <c r="CP74" s="735"/>
      <c r="CQ74" s="736"/>
      <c r="CR74" s="734"/>
      <c r="CS74" s="735"/>
      <c r="CT74" s="735"/>
      <c r="CU74" s="735"/>
      <c r="CV74" s="736"/>
      <c r="CW74" s="734"/>
      <c r="CX74" s="735"/>
      <c r="CY74" s="735"/>
      <c r="CZ74" s="735"/>
      <c r="DA74" s="736"/>
      <c r="DB74" s="734"/>
      <c r="DC74" s="735"/>
      <c r="DD74" s="735"/>
      <c r="DE74" s="735"/>
      <c r="DF74" s="736"/>
      <c r="DG74" s="734"/>
      <c r="DH74" s="735"/>
      <c r="DI74" s="735"/>
      <c r="DJ74" s="735"/>
      <c r="DK74" s="736"/>
      <c r="DL74" s="734"/>
      <c r="DM74" s="735"/>
      <c r="DN74" s="735"/>
      <c r="DO74" s="735"/>
      <c r="DP74" s="736"/>
      <c r="DQ74" s="734"/>
      <c r="DR74" s="735"/>
      <c r="DS74" s="735"/>
      <c r="DT74" s="735"/>
      <c r="DU74" s="736"/>
      <c r="DV74" s="731"/>
      <c r="DW74" s="732"/>
      <c r="DX74" s="732"/>
      <c r="DY74" s="732"/>
      <c r="DZ74" s="737"/>
      <c r="EA74" s="48"/>
    </row>
    <row r="75" spans="1:131" ht="26.25" customHeight="1" x14ac:dyDescent="0.15">
      <c r="A75" s="52">
        <v>8</v>
      </c>
      <c r="B75" s="673"/>
      <c r="C75" s="674"/>
      <c r="D75" s="674"/>
      <c r="E75" s="674"/>
      <c r="F75" s="674"/>
      <c r="G75" s="674"/>
      <c r="H75" s="674"/>
      <c r="I75" s="674"/>
      <c r="J75" s="674"/>
      <c r="K75" s="674"/>
      <c r="L75" s="674"/>
      <c r="M75" s="674"/>
      <c r="N75" s="674"/>
      <c r="O75" s="674"/>
      <c r="P75" s="675"/>
      <c r="Q75" s="685"/>
      <c r="R75" s="680"/>
      <c r="S75" s="680"/>
      <c r="T75" s="680"/>
      <c r="U75" s="682"/>
      <c r="V75" s="678"/>
      <c r="W75" s="680"/>
      <c r="X75" s="680"/>
      <c r="Y75" s="680"/>
      <c r="Z75" s="682"/>
      <c r="AA75" s="678"/>
      <c r="AB75" s="680"/>
      <c r="AC75" s="680"/>
      <c r="AD75" s="680"/>
      <c r="AE75" s="682"/>
      <c r="AF75" s="678"/>
      <c r="AG75" s="680"/>
      <c r="AH75" s="680"/>
      <c r="AI75" s="680"/>
      <c r="AJ75" s="682"/>
      <c r="AK75" s="678"/>
      <c r="AL75" s="680"/>
      <c r="AM75" s="680"/>
      <c r="AN75" s="680"/>
      <c r="AO75" s="682"/>
      <c r="AP75" s="678"/>
      <c r="AQ75" s="680"/>
      <c r="AR75" s="680"/>
      <c r="AS75" s="680"/>
      <c r="AT75" s="682"/>
      <c r="AU75" s="678"/>
      <c r="AV75" s="680"/>
      <c r="AW75" s="680"/>
      <c r="AX75" s="680"/>
      <c r="AY75" s="682"/>
      <c r="AZ75" s="683"/>
      <c r="BA75" s="683"/>
      <c r="BB75" s="683"/>
      <c r="BC75" s="683"/>
      <c r="BD75" s="684"/>
      <c r="BE75" s="55"/>
      <c r="BF75" s="55"/>
      <c r="BG75" s="55"/>
      <c r="BH75" s="55"/>
      <c r="BI75" s="55"/>
      <c r="BJ75" s="55"/>
      <c r="BK75" s="55"/>
      <c r="BL75" s="55"/>
      <c r="BM75" s="55"/>
      <c r="BN75" s="55"/>
      <c r="BO75" s="55"/>
      <c r="BP75" s="55"/>
      <c r="BQ75" s="52">
        <v>69</v>
      </c>
      <c r="BR75" s="73"/>
      <c r="BS75" s="731"/>
      <c r="BT75" s="732"/>
      <c r="BU75" s="732"/>
      <c r="BV75" s="732"/>
      <c r="BW75" s="732"/>
      <c r="BX75" s="732"/>
      <c r="BY75" s="732"/>
      <c r="BZ75" s="732"/>
      <c r="CA75" s="732"/>
      <c r="CB75" s="732"/>
      <c r="CC75" s="732"/>
      <c r="CD75" s="732"/>
      <c r="CE75" s="732"/>
      <c r="CF75" s="732"/>
      <c r="CG75" s="733"/>
      <c r="CH75" s="734"/>
      <c r="CI75" s="735"/>
      <c r="CJ75" s="735"/>
      <c r="CK75" s="735"/>
      <c r="CL75" s="736"/>
      <c r="CM75" s="734"/>
      <c r="CN75" s="735"/>
      <c r="CO75" s="735"/>
      <c r="CP75" s="735"/>
      <c r="CQ75" s="736"/>
      <c r="CR75" s="734"/>
      <c r="CS75" s="735"/>
      <c r="CT75" s="735"/>
      <c r="CU75" s="735"/>
      <c r="CV75" s="736"/>
      <c r="CW75" s="734"/>
      <c r="CX75" s="735"/>
      <c r="CY75" s="735"/>
      <c r="CZ75" s="735"/>
      <c r="DA75" s="736"/>
      <c r="DB75" s="734"/>
      <c r="DC75" s="735"/>
      <c r="DD75" s="735"/>
      <c r="DE75" s="735"/>
      <c r="DF75" s="736"/>
      <c r="DG75" s="734"/>
      <c r="DH75" s="735"/>
      <c r="DI75" s="735"/>
      <c r="DJ75" s="735"/>
      <c r="DK75" s="736"/>
      <c r="DL75" s="734"/>
      <c r="DM75" s="735"/>
      <c r="DN75" s="735"/>
      <c r="DO75" s="735"/>
      <c r="DP75" s="736"/>
      <c r="DQ75" s="734"/>
      <c r="DR75" s="735"/>
      <c r="DS75" s="735"/>
      <c r="DT75" s="735"/>
      <c r="DU75" s="736"/>
      <c r="DV75" s="731"/>
      <c r="DW75" s="732"/>
      <c r="DX75" s="732"/>
      <c r="DY75" s="732"/>
      <c r="DZ75" s="737"/>
      <c r="EA75" s="48"/>
    </row>
    <row r="76" spans="1:131" ht="26.25" customHeight="1" x14ac:dyDescent="0.15">
      <c r="A76" s="52">
        <v>9</v>
      </c>
      <c r="B76" s="673"/>
      <c r="C76" s="674"/>
      <c r="D76" s="674"/>
      <c r="E76" s="674"/>
      <c r="F76" s="674"/>
      <c r="G76" s="674"/>
      <c r="H76" s="674"/>
      <c r="I76" s="674"/>
      <c r="J76" s="674"/>
      <c r="K76" s="674"/>
      <c r="L76" s="674"/>
      <c r="M76" s="674"/>
      <c r="N76" s="674"/>
      <c r="O76" s="674"/>
      <c r="P76" s="675"/>
      <c r="Q76" s="685"/>
      <c r="R76" s="680"/>
      <c r="S76" s="680"/>
      <c r="T76" s="680"/>
      <c r="U76" s="682"/>
      <c r="V76" s="678"/>
      <c r="W76" s="680"/>
      <c r="X76" s="680"/>
      <c r="Y76" s="680"/>
      <c r="Z76" s="682"/>
      <c r="AA76" s="678"/>
      <c r="AB76" s="680"/>
      <c r="AC76" s="680"/>
      <c r="AD76" s="680"/>
      <c r="AE76" s="682"/>
      <c r="AF76" s="678"/>
      <c r="AG76" s="680"/>
      <c r="AH76" s="680"/>
      <c r="AI76" s="680"/>
      <c r="AJ76" s="682"/>
      <c r="AK76" s="678"/>
      <c r="AL76" s="680"/>
      <c r="AM76" s="680"/>
      <c r="AN76" s="680"/>
      <c r="AO76" s="682"/>
      <c r="AP76" s="678"/>
      <c r="AQ76" s="680"/>
      <c r="AR76" s="680"/>
      <c r="AS76" s="680"/>
      <c r="AT76" s="682"/>
      <c r="AU76" s="678"/>
      <c r="AV76" s="680"/>
      <c r="AW76" s="680"/>
      <c r="AX76" s="680"/>
      <c r="AY76" s="682"/>
      <c r="AZ76" s="683"/>
      <c r="BA76" s="683"/>
      <c r="BB76" s="683"/>
      <c r="BC76" s="683"/>
      <c r="BD76" s="684"/>
      <c r="BE76" s="55"/>
      <c r="BF76" s="55"/>
      <c r="BG76" s="55"/>
      <c r="BH76" s="55"/>
      <c r="BI76" s="55"/>
      <c r="BJ76" s="55"/>
      <c r="BK76" s="55"/>
      <c r="BL76" s="55"/>
      <c r="BM76" s="55"/>
      <c r="BN76" s="55"/>
      <c r="BO76" s="55"/>
      <c r="BP76" s="55"/>
      <c r="BQ76" s="52">
        <v>70</v>
      </c>
      <c r="BR76" s="73"/>
      <c r="BS76" s="731"/>
      <c r="BT76" s="732"/>
      <c r="BU76" s="732"/>
      <c r="BV76" s="732"/>
      <c r="BW76" s="732"/>
      <c r="BX76" s="732"/>
      <c r="BY76" s="732"/>
      <c r="BZ76" s="732"/>
      <c r="CA76" s="732"/>
      <c r="CB76" s="732"/>
      <c r="CC76" s="732"/>
      <c r="CD76" s="732"/>
      <c r="CE76" s="732"/>
      <c r="CF76" s="732"/>
      <c r="CG76" s="733"/>
      <c r="CH76" s="734"/>
      <c r="CI76" s="735"/>
      <c r="CJ76" s="735"/>
      <c r="CK76" s="735"/>
      <c r="CL76" s="736"/>
      <c r="CM76" s="734"/>
      <c r="CN76" s="735"/>
      <c r="CO76" s="735"/>
      <c r="CP76" s="735"/>
      <c r="CQ76" s="736"/>
      <c r="CR76" s="734"/>
      <c r="CS76" s="735"/>
      <c r="CT76" s="735"/>
      <c r="CU76" s="735"/>
      <c r="CV76" s="736"/>
      <c r="CW76" s="734"/>
      <c r="CX76" s="735"/>
      <c r="CY76" s="735"/>
      <c r="CZ76" s="735"/>
      <c r="DA76" s="736"/>
      <c r="DB76" s="734"/>
      <c r="DC76" s="735"/>
      <c r="DD76" s="735"/>
      <c r="DE76" s="735"/>
      <c r="DF76" s="736"/>
      <c r="DG76" s="734"/>
      <c r="DH76" s="735"/>
      <c r="DI76" s="735"/>
      <c r="DJ76" s="735"/>
      <c r="DK76" s="736"/>
      <c r="DL76" s="734"/>
      <c r="DM76" s="735"/>
      <c r="DN76" s="735"/>
      <c r="DO76" s="735"/>
      <c r="DP76" s="736"/>
      <c r="DQ76" s="734"/>
      <c r="DR76" s="735"/>
      <c r="DS76" s="735"/>
      <c r="DT76" s="735"/>
      <c r="DU76" s="736"/>
      <c r="DV76" s="731"/>
      <c r="DW76" s="732"/>
      <c r="DX76" s="732"/>
      <c r="DY76" s="732"/>
      <c r="DZ76" s="737"/>
      <c r="EA76" s="48"/>
    </row>
    <row r="77" spans="1:131" ht="26.25" customHeight="1" x14ac:dyDescent="0.15">
      <c r="A77" s="52">
        <v>10</v>
      </c>
      <c r="B77" s="673"/>
      <c r="C77" s="674"/>
      <c r="D77" s="674"/>
      <c r="E77" s="674"/>
      <c r="F77" s="674"/>
      <c r="G77" s="674"/>
      <c r="H77" s="674"/>
      <c r="I77" s="674"/>
      <c r="J77" s="674"/>
      <c r="K77" s="674"/>
      <c r="L77" s="674"/>
      <c r="M77" s="674"/>
      <c r="N77" s="674"/>
      <c r="O77" s="674"/>
      <c r="P77" s="675"/>
      <c r="Q77" s="685"/>
      <c r="R77" s="680"/>
      <c r="S77" s="680"/>
      <c r="T77" s="680"/>
      <c r="U77" s="682"/>
      <c r="V77" s="678"/>
      <c r="W77" s="680"/>
      <c r="X77" s="680"/>
      <c r="Y77" s="680"/>
      <c r="Z77" s="682"/>
      <c r="AA77" s="678"/>
      <c r="AB77" s="680"/>
      <c r="AC77" s="680"/>
      <c r="AD77" s="680"/>
      <c r="AE77" s="682"/>
      <c r="AF77" s="678"/>
      <c r="AG77" s="680"/>
      <c r="AH77" s="680"/>
      <c r="AI77" s="680"/>
      <c r="AJ77" s="682"/>
      <c r="AK77" s="678"/>
      <c r="AL77" s="680"/>
      <c r="AM77" s="680"/>
      <c r="AN77" s="680"/>
      <c r="AO77" s="682"/>
      <c r="AP77" s="678"/>
      <c r="AQ77" s="680"/>
      <c r="AR77" s="680"/>
      <c r="AS77" s="680"/>
      <c r="AT77" s="682"/>
      <c r="AU77" s="678"/>
      <c r="AV77" s="680"/>
      <c r="AW77" s="680"/>
      <c r="AX77" s="680"/>
      <c r="AY77" s="682"/>
      <c r="AZ77" s="683"/>
      <c r="BA77" s="683"/>
      <c r="BB77" s="683"/>
      <c r="BC77" s="683"/>
      <c r="BD77" s="684"/>
      <c r="BE77" s="55"/>
      <c r="BF77" s="55"/>
      <c r="BG77" s="55"/>
      <c r="BH77" s="55"/>
      <c r="BI77" s="55"/>
      <c r="BJ77" s="55"/>
      <c r="BK77" s="55"/>
      <c r="BL77" s="55"/>
      <c r="BM77" s="55"/>
      <c r="BN77" s="55"/>
      <c r="BO77" s="55"/>
      <c r="BP77" s="55"/>
      <c r="BQ77" s="52">
        <v>71</v>
      </c>
      <c r="BR77" s="73"/>
      <c r="BS77" s="731"/>
      <c r="BT77" s="732"/>
      <c r="BU77" s="732"/>
      <c r="BV77" s="732"/>
      <c r="BW77" s="732"/>
      <c r="BX77" s="732"/>
      <c r="BY77" s="732"/>
      <c r="BZ77" s="732"/>
      <c r="CA77" s="732"/>
      <c r="CB77" s="732"/>
      <c r="CC77" s="732"/>
      <c r="CD77" s="732"/>
      <c r="CE77" s="732"/>
      <c r="CF77" s="732"/>
      <c r="CG77" s="733"/>
      <c r="CH77" s="734"/>
      <c r="CI77" s="735"/>
      <c r="CJ77" s="735"/>
      <c r="CK77" s="735"/>
      <c r="CL77" s="736"/>
      <c r="CM77" s="734"/>
      <c r="CN77" s="735"/>
      <c r="CO77" s="735"/>
      <c r="CP77" s="735"/>
      <c r="CQ77" s="736"/>
      <c r="CR77" s="734"/>
      <c r="CS77" s="735"/>
      <c r="CT77" s="735"/>
      <c r="CU77" s="735"/>
      <c r="CV77" s="736"/>
      <c r="CW77" s="734"/>
      <c r="CX77" s="735"/>
      <c r="CY77" s="735"/>
      <c r="CZ77" s="735"/>
      <c r="DA77" s="736"/>
      <c r="DB77" s="734"/>
      <c r="DC77" s="735"/>
      <c r="DD77" s="735"/>
      <c r="DE77" s="735"/>
      <c r="DF77" s="736"/>
      <c r="DG77" s="734"/>
      <c r="DH77" s="735"/>
      <c r="DI77" s="735"/>
      <c r="DJ77" s="735"/>
      <c r="DK77" s="736"/>
      <c r="DL77" s="734"/>
      <c r="DM77" s="735"/>
      <c r="DN77" s="735"/>
      <c r="DO77" s="735"/>
      <c r="DP77" s="736"/>
      <c r="DQ77" s="734"/>
      <c r="DR77" s="735"/>
      <c r="DS77" s="735"/>
      <c r="DT77" s="735"/>
      <c r="DU77" s="736"/>
      <c r="DV77" s="731"/>
      <c r="DW77" s="732"/>
      <c r="DX77" s="732"/>
      <c r="DY77" s="732"/>
      <c r="DZ77" s="737"/>
      <c r="EA77" s="48"/>
    </row>
    <row r="78" spans="1:131" ht="26.25" customHeight="1" x14ac:dyDescent="0.15">
      <c r="A78" s="52">
        <v>11</v>
      </c>
      <c r="B78" s="673"/>
      <c r="C78" s="674"/>
      <c r="D78" s="674"/>
      <c r="E78" s="674"/>
      <c r="F78" s="674"/>
      <c r="G78" s="674"/>
      <c r="H78" s="674"/>
      <c r="I78" s="674"/>
      <c r="J78" s="674"/>
      <c r="K78" s="674"/>
      <c r="L78" s="674"/>
      <c r="M78" s="674"/>
      <c r="N78" s="674"/>
      <c r="O78" s="674"/>
      <c r="P78" s="675"/>
      <c r="Q78" s="676"/>
      <c r="R78" s="677"/>
      <c r="S78" s="677"/>
      <c r="T78" s="677"/>
      <c r="U78" s="677"/>
      <c r="V78" s="677"/>
      <c r="W78" s="677"/>
      <c r="X78" s="677"/>
      <c r="Y78" s="677"/>
      <c r="Z78" s="677"/>
      <c r="AA78" s="677"/>
      <c r="AB78" s="677"/>
      <c r="AC78" s="677"/>
      <c r="AD78" s="677"/>
      <c r="AE78" s="677"/>
      <c r="AF78" s="677"/>
      <c r="AG78" s="677"/>
      <c r="AH78" s="677"/>
      <c r="AI78" s="677"/>
      <c r="AJ78" s="677"/>
      <c r="AK78" s="677"/>
      <c r="AL78" s="677"/>
      <c r="AM78" s="677"/>
      <c r="AN78" s="677"/>
      <c r="AO78" s="677"/>
      <c r="AP78" s="677"/>
      <c r="AQ78" s="677"/>
      <c r="AR78" s="677"/>
      <c r="AS78" s="677"/>
      <c r="AT78" s="677"/>
      <c r="AU78" s="677"/>
      <c r="AV78" s="677"/>
      <c r="AW78" s="677"/>
      <c r="AX78" s="677"/>
      <c r="AY78" s="677"/>
      <c r="AZ78" s="683"/>
      <c r="BA78" s="683"/>
      <c r="BB78" s="683"/>
      <c r="BC78" s="683"/>
      <c r="BD78" s="684"/>
      <c r="BE78" s="55"/>
      <c r="BF78" s="55"/>
      <c r="BG78" s="55"/>
      <c r="BH78" s="55"/>
      <c r="BI78" s="55"/>
      <c r="BJ78" s="48"/>
      <c r="BK78" s="48"/>
      <c r="BL78" s="48"/>
      <c r="BM78" s="48"/>
      <c r="BN78" s="48"/>
      <c r="BO78" s="55"/>
      <c r="BP78" s="55"/>
      <c r="BQ78" s="52">
        <v>72</v>
      </c>
      <c r="BR78" s="73"/>
      <c r="BS78" s="731"/>
      <c r="BT78" s="732"/>
      <c r="BU78" s="732"/>
      <c r="BV78" s="732"/>
      <c r="BW78" s="732"/>
      <c r="BX78" s="732"/>
      <c r="BY78" s="732"/>
      <c r="BZ78" s="732"/>
      <c r="CA78" s="732"/>
      <c r="CB78" s="732"/>
      <c r="CC78" s="732"/>
      <c r="CD78" s="732"/>
      <c r="CE78" s="732"/>
      <c r="CF78" s="732"/>
      <c r="CG78" s="733"/>
      <c r="CH78" s="734"/>
      <c r="CI78" s="735"/>
      <c r="CJ78" s="735"/>
      <c r="CK78" s="735"/>
      <c r="CL78" s="736"/>
      <c r="CM78" s="734"/>
      <c r="CN78" s="735"/>
      <c r="CO78" s="735"/>
      <c r="CP78" s="735"/>
      <c r="CQ78" s="736"/>
      <c r="CR78" s="734"/>
      <c r="CS78" s="735"/>
      <c r="CT78" s="735"/>
      <c r="CU78" s="735"/>
      <c r="CV78" s="736"/>
      <c r="CW78" s="734"/>
      <c r="CX78" s="735"/>
      <c r="CY78" s="735"/>
      <c r="CZ78" s="735"/>
      <c r="DA78" s="736"/>
      <c r="DB78" s="734"/>
      <c r="DC78" s="735"/>
      <c r="DD78" s="735"/>
      <c r="DE78" s="735"/>
      <c r="DF78" s="736"/>
      <c r="DG78" s="734"/>
      <c r="DH78" s="735"/>
      <c r="DI78" s="735"/>
      <c r="DJ78" s="735"/>
      <c r="DK78" s="736"/>
      <c r="DL78" s="734"/>
      <c r="DM78" s="735"/>
      <c r="DN78" s="735"/>
      <c r="DO78" s="735"/>
      <c r="DP78" s="736"/>
      <c r="DQ78" s="734"/>
      <c r="DR78" s="735"/>
      <c r="DS78" s="735"/>
      <c r="DT78" s="735"/>
      <c r="DU78" s="736"/>
      <c r="DV78" s="731"/>
      <c r="DW78" s="732"/>
      <c r="DX78" s="732"/>
      <c r="DY78" s="732"/>
      <c r="DZ78" s="737"/>
      <c r="EA78" s="48"/>
    </row>
    <row r="79" spans="1:131" ht="26.25" customHeight="1" x14ac:dyDescent="0.15">
      <c r="A79" s="52">
        <v>12</v>
      </c>
      <c r="B79" s="673"/>
      <c r="C79" s="674"/>
      <c r="D79" s="674"/>
      <c r="E79" s="674"/>
      <c r="F79" s="674"/>
      <c r="G79" s="674"/>
      <c r="H79" s="674"/>
      <c r="I79" s="674"/>
      <c r="J79" s="674"/>
      <c r="K79" s="674"/>
      <c r="L79" s="674"/>
      <c r="M79" s="674"/>
      <c r="N79" s="674"/>
      <c r="O79" s="674"/>
      <c r="P79" s="675"/>
      <c r="Q79" s="676"/>
      <c r="R79" s="677"/>
      <c r="S79" s="677"/>
      <c r="T79" s="677"/>
      <c r="U79" s="677"/>
      <c r="V79" s="677"/>
      <c r="W79" s="677"/>
      <c r="X79" s="677"/>
      <c r="Y79" s="677"/>
      <c r="Z79" s="677"/>
      <c r="AA79" s="677"/>
      <c r="AB79" s="677"/>
      <c r="AC79" s="677"/>
      <c r="AD79" s="677"/>
      <c r="AE79" s="677"/>
      <c r="AF79" s="677"/>
      <c r="AG79" s="677"/>
      <c r="AH79" s="677"/>
      <c r="AI79" s="677"/>
      <c r="AJ79" s="677"/>
      <c r="AK79" s="677"/>
      <c r="AL79" s="677"/>
      <c r="AM79" s="677"/>
      <c r="AN79" s="677"/>
      <c r="AO79" s="677"/>
      <c r="AP79" s="677"/>
      <c r="AQ79" s="677"/>
      <c r="AR79" s="677"/>
      <c r="AS79" s="677"/>
      <c r="AT79" s="677"/>
      <c r="AU79" s="677"/>
      <c r="AV79" s="677"/>
      <c r="AW79" s="677"/>
      <c r="AX79" s="677"/>
      <c r="AY79" s="677"/>
      <c r="AZ79" s="683"/>
      <c r="BA79" s="683"/>
      <c r="BB79" s="683"/>
      <c r="BC79" s="683"/>
      <c r="BD79" s="684"/>
      <c r="BE79" s="55"/>
      <c r="BF79" s="55"/>
      <c r="BG79" s="55"/>
      <c r="BH79" s="55"/>
      <c r="BI79" s="55"/>
      <c r="BJ79" s="48"/>
      <c r="BK79" s="48"/>
      <c r="BL79" s="48"/>
      <c r="BM79" s="48"/>
      <c r="BN79" s="48"/>
      <c r="BO79" s="55"/>
      <c r="BP79" s="55"/>
      <c r="BQ79" s="52">
        <v>73</v>
      </c>
      <c r="BR79" s="73"/>
      <c r="BS79" s="731"/>
      <c r="BT79" s="732"/>
      <c r="BU79" s="732"/>
      <c r="BV79" s="732"/>
      <c r="BW79" s="732"/>
      <c r="BX79" s="732"/>
      <c r="BY79" s="732"/>
      <c r="BZ79" s="732"/>
      <c r="CA79" s="732"/>
      <c r="CB79" s="732"/>
      <c r="CC79" s="732"/>
      <c r="CD79" s="732"/>
      <c r="CE79" s="732"/>
      <c r="CF79" s="732"/>
      <c r="CG79" s="733"/>
      <c r="CH79" s="734"/>
      <c r="CI79" s="735"/>
      <c r="CJ79" s="735"/>
      <c r="CK79" s="735"/>
      <c r="CL79" s="736"/>
      <c r="CM79" s="734"/>
      <c r="CN79" s="735"/>
      <c r="CO79" s="735"/>
      <c r="CP79" s="735"/>
      <c r="CQ79" s="736"/>
      <c r="CR79" s="734"/>
      <c r="CS79" s="735"/>
      <c r="CT79" s="735"/>
      <c r="CU79" s="735"/>
      <c r="CV79" s="736"/>
      <c r="CW79" s="734"/>
      <c r="CX79" s="735"/>
      <c r="CY79" s="735"/>
      <c r="CZ79" s="735"/>
      <c r="DA79" s="736"/>
      <c r="DB79" s="734"/>
      <c r="DC79" s="735"/>
      <c r="DD79" s="735"/>
      <c r="DE79" s="735"/>
      <c r="DF79" s="736"/>
      <c r="DG79" s="734"/>
      <c r="DH79" s="735"/>
      <c r="DI79" s="735"/>
      <c r="DJ79" s="735"/>
      <c r="DK79" s="736"/>
      <c r="DL79" s="734"/>
      <c r="DM79" s="735"/>
      <c r="DN79" s="735"/>
      <c r="DO79" s="735"/>
      <c r="DP79" s="736"/>
      <c r="DQ79" s="734"/>
      <c r="DR79" s="735"/>
      <c r="DS79" s="735"/>
      <c r="DT79" s="735"/>
      <c r="DU79" s="736"/>
      <c r="DV79" s="731"/>
      <c r="DW79" s="732"/>
      <c r="DX79" s="732"/>
      <c r="DY79" s="732"/>
      <c r="DZ79" s="737"/>
      <c r="EA79" s="48"/>
    </row>
    <row r="80" spans="1:131" ht="26.25" customHeight="1" x14ac:dyDescent="0.15">
      <c r="A80" s="52">
        <v>13</v>
      </c>
      <c r="B80" s="673"/>
      <c r="C80" s="674"/>
      <c r="D80" s="674"/>
      <c r="E80" s="674"/>
      <c r="F80" s="674"/>
      <c r="G80" s="674"/>
      <c r="H80" s="674"/>
      <c r="I80" s="674"/>
      <c r="J80" s="674"/>
      <c r="K80" s="674"/>
      <c r="L80" s="674"/>
      <c r="M80" s="674"/>
      <c r="N80" s="674"/>
      <c r="O80" s="674"/>
      <c r="P80" s="675"/>
      <c r="Q80" s="676"/>
      <c r="R80" s="677"/>
      <c r="S80" s="677"/>
      <c r="T80" s="677"/>
      <c r="U80" s="677"/>
      <c r="V80" s="677"/>
      <c r="W80" s="677"/>
      <c r="X80" s="677"/>
      <c r="Y80" s="677"/>
      <c r="Z80" s="677"/>
      <c r="AA80" s="677"/>
      <c r="AB80" s="677"/>
      <c r="AC80" s="677"/>
      <c r="AD80" s="677"/>
      <c r="AE80" s="677"/>
      <c r="AF80" s="677"/>
      <c r="AG80" s="677"/>
      <c r="AH80" s="677"/>
      <c r="AI80" s="677"/>
      <c r="AJ80" s="677"/>
      <c r="AK80" s="677"/>
      <c r="AL80" s="677"/>
      <c r="AM80" s="677"/>
      <c r="AN80" s="677"/>
      <c r="AO80" s="677"/>
      <c r="AP80" s="677"/>
      <c r="AQ80" s="677"/>
      <c r="AR80" s="677"/>
      <c r="AS80" s="677"/>
      <c r="AT80" s="677"/>
      <c r="AU80" s="677"/>
      <c r="AV80" s="677"/>
      <c r="AW80" s="677"/>
      <c r="AX80" s="677"/>
      <c r="AY80" s="677"/>
      <c r="AZ80" s="683"/>
      <c r="BA80" s="683"/>
      <c r="BB80" s="683"/>
      <c r="BC80" s="683"/>
      <c r="BD80" s="684"/>
      <c r="BE80" s="55"/>
      <c r="BF80" s="55"/>
      <c r="BG80" s="55"/>
      <c r="BH80" s="55"/>
      <c r="BI80" s="55"/>
      <c r="BJ80" s="55"/>
      <c r="BK80" s="55"/>
      <c r="BL80" s="55"/>
      <c r="BM80" s="55"/>
      <c r="BN80" s="55"/>
      <c r="BO80" s="55"/>
      <c r="BP80" s="55"/>
      <c r="BQ80" s="52">
        <v>74</v>
      </c>
      <c r="BR80" s="73"/>
      <c r="BS80" s="731"/>
      <c r="BT80" s="732"/>
      <c r="BU80" s="732"/>
      <c r="BV80" s="732"/>
      <c r="BW80" s="732"/>
      <c r="BX80" s="732"/>
      <c r="BY80" s="732"/>
      <c r="BZ80" s="732"/>
      <c r="CA80" s="732"/>
      <c r="CB80" s="732"/>
      <c r="CC80" s="732"/>
      <c r="CD80" s="732"/>
      <c r="CE80" s="732"/>
      <c r="CF80" s="732"/>
      <c r="CG80" s="733"/>
      <c r="CH80" s="734"/>
      <c r="CI80" s="735"/>
      <c r="CJ80" s="735"/>
      <c r="CK80" s="735"/>
      <c r="CL80" s="736"/>
      <c r="CM80" s="734"/>
      <c r="CN80" s="735"/>
      <c r="CO80" s="735"/>
      <c r="CP80" s="735"/>
      <c r="CQ80" s="736"/>
      <c r="CR80" s="734"/>
      <c r="CS80" s="735"/>
      <c r="CT80" s="735"/>
      <c r="CU80" s="735"/>
      <c r="CV80" s="736"/>
      <c r="CW80" s="734"/>
      <c r="CX80" s="735"/>
      <c r="CY80" s="735"/>
      <c r="CZ80" s="735"/>
      <c r="DA80" s="736"/>
      <c r="DB80" s="734"/>
      <c r="DC80" s="735"/>
      <c r="DD80" s="735"/>
      <c r="DE80" s="735"/>
      <c r="DF80" s="736"/>
      <c r="DG80" s="734"/>
      <c r="DH80" s="735"/>
      <c r="DI80" s="735"/>
      <c r="DJ80" s="735"/>
      <c r="DK80" s="736"/>
      <c r="DL80" s="734"/>
      <c r="DM80" s="735"/>
      <c r="DN80" s="735"/>
      <c r="DO80" s="735"/>
      <c r="DP80" s="736"/>
      <c r="DQ80" s="734"/>
      <c r="DR80" s="735"/>
      <c r="DS80" s="735"/>
      <c r="DT80" s="735"/>
      <c r="DU80" s="736"/>
      <c r="DV80" s="731"/>
      <c r="DW80" s="732"/>
      <c r="DX80" s="732"/>
      <c r="DY80" s="732"/>
      <c r="DZ80" s="737"/>
      <c r="EA80" s="48"/>
    </row>
    <row r="81" spans="1:131" ht="26.25" customHeight="1" x14ac:dyDescent="0.15">
      <c r="A81" s="52">
        <v>14</v>
      </c>
      <c r="B81" s="673"/>
      <c r="C81" s="674"/>
      <c r="D81" s="674"/>
      <c r="E81" s="674"/>
      <c r="F81" s="674"/>
      <c r="G81" s="674"/>
      <c r="H81" s="674"/>
      <c r="I81" s="674"/>
      <c r="J81" s="674"/>
      <c r="K81" s="674"/>
      <c r="L81" s="674"/>
      <c r="M81" s="674"/>
      <c r="N81" s="674"/>
      <c r="O81" s="674"/>
      <c r="P81" s="675"/>
      <c r="Q81" s="676"/>
      <c r="R81" s="677"/>
      <c r="S81" s="677"/>
      <c r="T81" s="677"/>
      <c r="U81" s="677"/>
      <c r="V81" s="677"/>
      <c r="W81" s="677"/>
      <c r="X81" s="677"/>
      <c r="Y81" s="677"/>
      <c r="Z81" s="677"/>
      <c r="AA81" s="677"/>
      <c r="AB81" s="677"/>
      <c r="AC81" s="677"/>
      <c r="AD81" s="677"/>
      <c r="AE81" s="677"/>
      <c r="AF81" s="677"/>
      <c r="AG81" s="677"/>
      <c r="AH81" s="677"/>
      <c r="AI81" s="677"/>
      <c r="AJ81" s="677"/>
      <c r="AK81" s="677"/>
      <c r="AL81" s="677"/>
      <c r="AM81" s="677"/>
      <c r="AN81" s="677"/>
      <c r="AO81" s="677"/>
      <c r="AP81" s="677"/>
      <c r="AQ81" s="677"/>
      <c r="AR81" s="677"/>
      <c r="AS81" s="677"/>
      <c r="AT81" s="677"/>
      <c r="AU81" s="677"/>
      <c r="AV81" s="677"/>
      <c r="AW81" s="677"/>
      <c r="AX81" s="677"/>
      <c r="AY81" s="677"/>
      <c r="AZ81" s="683"/>
      <c r="BA81" s="683"/>
      <c r="BB81" s="683"/>
      <c r="BC81" s="683"/>
      <c r="BD81" s="684"/>
      <c r="BE81" s="55"/>
      <c r="BF81" s="55"/>
      <c r="BG81" s="55"/>
      <c r="BH81" s="55"/>
      <c r="BI81" s="55"/>
      <c r="BJ81" s="55"/>
      <c r="BK81" s="55"/>
      <c r="BL81" s="55"/>
      <c r="BM81" s="55"/>
      <c r="BN81" s="55"/>
      <c r="BO81" s="55"/>
      <c r="BP81" s="55"/>
      <c r="BQ81" s="52">
        <v>75</v>
      </c>
      <c r="BR81" s="73"/>
      <c r="BS81" s="731"/>
      <c r="BT81" s="732"/>
      <c r="BU81" s="732"/>
      <c r="BV81" s="732"/>
      <c r="BW81" s="732"/>
      <c r="BX81" s="732"/>
      <c r="BY81" s="732"/>
      <c r="BZ81" s="732"/>
      <c r="CA81" s="732"/>
      <c r="CB81" s="732"/>
      <c r="CC81" s="732"/>
      <c r="CD81" s="732"/>
      <c r="CE81" s="732"/>
      <c r="CF81" s="732"/>
      <c r="CG81" s="733"/>
      <c r="CH81" s="734"/>
      <c r="CI81" s="735"/>
      <c r="CJ81" s="735"/>
      <c r="CK81" s="735"/>
      <c r="CL81" s="736"/>
      <c r="CM81" s="734"/>
      <c r="CN81" s="735"/>
      <c r="CO81" s="735"/>
      <c r="CP81" s="735"/>
      <c r="CQ81" s="736"/>
      <c r="CR81" s="734"/>
      <c r="CS81" s="735"/>
      <c r="CT81" s="735"/>
      <c r="CU81" s="735"/>
      <c r="CV81" s="736"/>
      <c r="CW81" s="734"/>
      <c r="CX81" s="735"/>
      <c r="CY81" s="735"/>
      <c r="CZ81" s="735"/>
      <c r="DA81" s="736"/>
      <c r="DB81" s="734"/>
      <c r="DC81" s="735"/>
      <c r="DD81" s="735"/>
      <c r="DE81" s="735"/>
      <c r="DF81" s="736"/>
      <c r="DG81" s="734"/>
      <c r="DH81" s="735"/>
      <c r="DI81" s="735"/>
      <c r="DJ81" s="735"/>
      <c r="DK81" s="736"/>
      <c r="DL81" s="734"/>
      <c r="DM81" s="735"/>
      <c r="DN81" s="735"/>
      <c r="DO81" s="735"/>
      <c r="DP81" s="736"/>
      <c r="DQ81" s="734"/>
      <c r="DR81" s="735"/>
      <c r="DS81" s="735"/>
      <c r="DT81" s="735"/>
      <c r="DU81" s="736"/>
      <c r="DV81" s="731"/>
      <c r="DW81" s="732"/>
      <c r="DX81" s="732"/>
      <c r="DY81" s="732"/>
      <c r="DZ81" s="737"/>
      <c r="EA81" s="48"/>
    </row>
    <row r="82" spans="1:131" ht="26.25" customHeight="1" x14ac:dyDescent="0.15">
      <c r="A82" s="52">
        <v>15</v>
      </c>
      <c r="B82" s="673"/>
      <c r="C82" s="674"/>
      <c r="D82" s="674"/>
      <c r="E82" s="674"/>
      <c r="F82" s="674"/>
      <c r="G82" s="674"/>
      <c r="H82" s="674"/>
      <c r="I82" s="674"/>
      <c r="J82" s="674"/>
      <c r="K82" s="674"/>
      <c r="L82" s="674"/>
      <c r="M82" s="674"/>
      <c r="N82" s="674"/>
      <c r="O82" s="674"/>
      <c r="P82" s="675"/>
      <c r="Q82" s="676"/>
      <c r="R82" s="677"/>
      <c r="S82" s="677"/>
      <c r="T82" s="677"/>
      <c r="U82" s="677"/>
      <c r="V82" s="677"/>
      <c r="W82" s="677"/>
      <c r="X82" s="677"/>
      <c r="Y82" s="677"/>
      <c r="Z82" s="677"/>
      <c r="AA82" s="677"/>
      <c r="AB82" s="677"/>
      <c r="AC82" s="677"/>
      <c r="AD82" s="677"/>
      <c r="AE82" s="677"/>
      <c r="AF82" s="677"/>
      <c r="AG82" s="677"/>
      <c r="AH82" s="677"/>
      <c r="AI82" s="677"/>
      <c r="AJ82" s="677"/>
      <c r="AK82" s="677"/>
      <c r="AL82" s="677"/>
      <c r="AM82" s="677"/>
      <c r="AN82" s="677"/>
      <c r="AO82" s="677"/>
      <c r="AP82" s="677"/>
      <c r="AQ82" s="677"/>
      <c r="AR82" s="677"/>
      <c r="AS82" s="677"/>
      <c r="AT82" s="677"/>
      <c r="AU82" s="677"/>
      <c r="AV82" s="677"/>
      <c r="AW82" s="677"/>
      <c r="AX82" s="677"/>
      <c r="AY82" s="677"/>
      <c r="AZ82" s="683"/>
      <c r="BA82" s="683"/>
      <c r="BB82" s="683"/>
      <c r="BC82" s="683"/>
      <c r="BD82" s="684"/>
      <c r="BE82" s="55"/>
      <c r="BF82" s="55"/>
      <c r="BG82" s="55"/>
      <c r="BH82" s="55"/>
      <c r="BI82" s="55"/>
      <c r="BJ82" s="55"/>
      <c r="BK82" s="55"/>
      <c r="BL82" s="55"/>
      <c r="BM82" s="55"/>
      <c r="BN82" s="55"/>
      <c r="BO82" s="55"/>
      <c r="BP82" s="55"/>
      <c r="BQ82" s="52">
        <v>76</v>
      </c>
      <c r="BR82" s="73"/>
      <c r="BS82" s="731"/>
      <c r="BT82" s="732"/>
      <c r="BU82" s="732"/>
      <c r="BV82" s="732"/>
      <c r="BW82" s="732"/>
      <c r="BX82" s="732"/>
      <c r="BY82" s="732"/>
      <c r="BZ82" s="732"/>
      <c r="CA82" s="732"/>
      <c r="CB82" s="732"/>
      <c r="CC82" s="732"/>
      <c r="CD82" s="732"/>
      <c r="CE82" s="732"/>
      <c r="CF82" s="732"/>
      <c r="CG82" s="733"/>
      <c r="CH82" s="734"/>
      <c r="CI82" s="735"/>
      <c r="CJ82" s="735"/>
      <c r="CK82" s="735"/>
      <c r="CL82" s="736"/>
      <c r="CM82" s="734"/>
      <c r="CN82" s="735"/>
      <c r="CO82" s="735"/>
      <c r="CP82" s="735"/>
      <c r="CQ82" s="736"/>
      <c r="CR82" s="734"/>
      <c r="CS82" s="735"/>
      <c r="CT82" s="735"/>
      <c r="CU82" s="735"/>
      <c r="CV82" s="736"/>
      <c r="CW82" s="734"/>
      <c r="CX82" s="735"/>
      <c r="CY82" s="735"/>
      <c r="CZ82" s="735"/>
      <c r="DA82" s="736"/>
      <c r="DB82" s="734"/>
      <c r="DC82" s="735"/>
      <c r="DD82" s="735"/>
      <c r="DE82" s="735"/>
      <c r="DF82" s="736"/>
      <c r="DG82" s="734"/>
      <c r="DH82" s="735"/>
      <c r="DI82" s="735"/>
      <c r="DJ82" s="735"/>
      <c r="DK82" s="736"/>
      <c r="DL82" s="734"/>
      <c r="DM82" s="735"/>
      <c r="DN82" s="735"/>
      <c r="DO82" s="735"/>
      <c r="DP82" s="736"/>
      <c r="DQ82" s="734"/>
      <c r="DR82" s="735"/>
      <c r="DS82" s="735"/>
      <c r="DT82" s="735"/>
      <c r="DU82" s="736"/>
      <c r="DV82" s="731"/>
      <c r="DW82" s="732"/>
      <c r="DX82" s="732"/>
      <c r="DY82" s="732"/>
      <c r="DZ82" s="737"/>
      <c r="EA82" s="48"/>
    </row>
    <row r="83" spans="1:131" ht="26.25" customHeight="1" x14ac:dyDescent="0.15">
      <c r="A83" s="52">
        <v>16</v>
      </c>
      <c r="B83" s="673"/>
      <c r="C83" s="674"/>
      <c r="D83" s="674"/>
      <c r="E83" s="674"/>
      <c r="F83" s="674"/>
      <c r="G83" s="674"/>
      <c r="H83" s="674"/>
      <c r="I83" s="674"/>
      <c r="J83" s="674"/>
      <c r="K83" s="674"/>
      <c r="L83" s="674"/>
      <c r="M83" s="674"/>
      <c r="N83" s="674"/>
      <c r="O83" s="674"/>
      <c r="P83" s="675"/>
      <c r="Q83" s="676"/>
      <c r="R83" s="677"/>
      <c r="S83" s="677"/>
      <c r="T83" s="677"/>
      <c r="U83" s="677"/>
      <c r="V83" s="677"/>
      <c r="W83" s="677"/>
      <c r="X83" s="677"/>
      <c r="Y83" s="677"/>
      <c r="Z83" s="677"/>
      <c r="AA83" s="677"/>
      <c r="AB83" s="677"/>
      <c r="AC83" s="677"/>
      <c r="AD83" s="677"/>
      <c r="AE83" s="677"/>
      <c r="AF83" s="677"/>
      <c r="AG83" s="677"/>
      <c r="AH83" s="677"/>
      <c r="AI83" s="677"/>
      <c r="AJ83" s="677"/>
      <c r="AK83" s="677"/>
      <c r="AL83" s="677"/>
      <c r="AM83" s="677"/>
      <c r="AN83" s="677"/>
      <c r="AO83" s="677"/>
      <c r="AP83" s="677"/>
      <c r="AQ83" s="677"/>
      <c r="AR83" s="677"/>
      <c r="AS83" s="677"/>
      <c r="AT83" s="677"/>
      <c r="AU83" s="677"/>
      <c r="AV83" s="677"/>
      <c r="AW83" s="677"/>
      <c r="AX83" s="677"/>
      <c r="AY83" s="677"/>
      <c r="AZ83" s="683"/>
      <c r="BA83" s="683"/>
      <c r="BB83" s="683"/>
      <c r="BC83" s="683"/>
      <c r="BD83" s="684"/>
      <c r="BE83" s="55"/>
      <c r="BF83" s="55"/>
      <c r="BG83" s="55"/>
      <c r="BH83" s="55"/>
      <c r="BI83" s="55"/>
      <c r="BJ83" s="55"/>
      <c r="BK83" s="55"/>
      <c r="BL83" s="55"/>
      <c r="BM83" s="55"/>
      <c r="BN83" s="55"/>
      <c r="BO83" s="55"/>
      <c r="BP83" s="55"/>
      <c r="BQ83" s="52">
        <v>77</v>
      </c>
      <c r="BR83" s="73"/>
      <c r="BS83" s="731"/>
      <c r="BT83" s="732"/>
      <c r="BU83" s="732"/>
      <c r="BV83" s="732"/>
      <c r="BW83" s="732"/>
      <c r="BX83" s="732"/>
      <c r="BY83" s="732"/>
      <c r="BZ83" s="732"/>
      <c r="CA83" s="732"/>
      <c r="CB83" s="732"/>
      <c r="CC83" s="732"/>
      <c r="CD83" s="732"/>
      <c r="CE83" s="732"/>
      <c r="CF83" s="732"/>
      <c r="CG83" s="733"/>
      <c r="CH83" s="734"/>
      <c r="CI83" s="735"/>
      <c r="CJ83" s="735"/>
      <c r="CK83" s="735"/>
      <c r="CL83" s="736"/>
      <c r="CM83" s="734"/>
      <c r="CN83" s="735"/>
      <c r="CO83" s="735"/>
      <c r="CP83" s="735"/>
      <c r="CQ83" s="736"/>
      <c r="CR83" s="734"/>
      <c r="CS83" s="735"/>
      <c r="CT83" s="735"/>
      <c r="CU83" s="735"/>
      <c r="CV83" s="736"/>
      <c r="CW83" s="734"/>
      <c r="CX83" s="735"/>
      <c r="CY83" s="735"/>
      <c r="CZ83" s="735"/>
      <c r="DA83" s="736"/>
      <c r="DB83" s="734"/>
      <c r="DC83" s="735"/>
      <c r="DD83" s="735"/>
      <c r="DE83" s="735"/>
      <c r="DF83" s="736"/>
      <c r="DG83" s="734"/>
      <c r="DH83" s="735"/>
      <c r="DI83" s="735"/>
      <c r="DJ83" s="735"/>
      <c r="DK83" s="736"/>
      <c r="DL83" s="734"/>
      <c r="DM83" s="735"/>
      <c r="DN83" s="735"/>
      <c r="DO83" s="735"/>
      <c r="DP83" s="736"/>
      <c r="DQ83" s="734"/>
      <c r="DR83" s="735"/>
      <c r="DS83" s="735"/>
      <c r="DT83" s="735"/>
      <c r="DU83" s="736"/>
      <c r="DV83" s="731"/>
      <c r="DW83" s="732"/>
      <c r="DX83" s="732"/>
      <c r="DY83" s="732"/>
      <c r="DZ83" s="737"/>
      <c r="EA83" s="48"/>
    </row>
    <row r="84" spans="1:131" ht="26.25" customHeight="1" x14ac:dyDescent="0.15">
      <c r="A84" s="52">
        <v>17</v>
      </c>
      <c r="B84" s="673"/>
      <c r="C84" s="674"/>
      <c r="D84" s="674"/>
      <c r="E84" s="674"/>
      <c r="F84" s="674"/>
      <c r="G84" s="674"/>
      <c r="H84" s="674"/>
      <c r="I84" s="674"/>
      <c r="J84" s="674"/>
      <c r="K84" s="674"/>
      <c r="L84" s="674"/>
      <c r="M84" s="674"/>
      <c r="N84" s="674"/>
      <c r="O84" s="674"/>
      <c r="P84" s="675"/>
      <c r="Q84" s="676"/>
      <c r="R84" s="677"/>
      <c r="S84" s="677"/>
      <c r="T84" s="677"/>
      <c r="U84" s="677"/>
      <c r="V84" s="677"/>
      <c r="W84" s="677"/>
      <c r="X84" s="677"/>
      <c r="Y84" s="677"/>
      <c r="Z84" s="677"/>
      <c r="AA84" s="677"/>
      <c r="AB84" s="677"/>
      <c r="AC84" s="677"/>
      <c r="AD84" s="677"/>
      <c r="AE84" s="677"/>
      <c r="AF84" s="677"/>
      <c r="AG84" s="677"/>
      <c r="AH84" s="677"/>
      <c r="AI84" s="677"/>
      <c r="AJ84" s="677"/>
      <c r="AK84" s="677"/>
      <c r="AL84" s="677"/>
      <c r="AM84" s="677"/>
      <c r="AN84" s="677"/>
      <c r="AO84" s="677"/>
      <c r="AP84" s="677"/>
      <c r="AQ84" s="677"/>
      <c r="AR84" s="677"/>
      <c r="AS84" s="677"/>
      <c r="AT84" s="677"/>
      <c r="AU84" s="677"/>
      <c r="AV84" s="677"/>
      <c r="AW84" s="677"/>
      <c r="AX84" s="677"/>
      <c r="AY84" s="677"/>
      <c r="AZ84" s="683"/>
      <c r="BA84" s="683"/>
      <c r="BB84" s="683"/>
      <c r="BC84" s="683"/>
      <c r="BD84" s="684"/>
      <c r="BE84" s="55"/>
      <c r="BF84" s="55"/>
      <c r="BG84" s="55"/>
      <c r="BH84" s="55"/>
      <c r="BI84" s="55"/>
      <c r="BJ84" s="55"/>
      <c r="BK84" s="55"/>
      <c r="BL84" s="55"/>
      <c r="BM84" s="55"/>
      <c r="BN84" s="55"/>
      <c r="BO84" s="55"/>
      <c r="BP84" s="55"/>
      <c r="BQ84" s="52">
        <v>78</v>
      </c>
      <c r="BR84" s="73"/>
      <c r="BS84" s="731"/>
      <c r="BT84" s="732"/>
      <c r="BU84" s="732"/>
      <c r="BV84" s="732"/>
      <c r="BW84" s="732"/>
      <c r="BX84" s="732"/>
      <c r="BY84" s="732"/>
      <c r="BZ84" s="732"/>
      <c r="CA84" s="732"/>
      <c r="CB84" s="732"/>
      <c r="CC84" s="732"/>
      <c r="CD84" s="732"/>
      <c r="CE84" s="732"/>
      <c r="CF84" s="732"/>
      <c r="CG84" s="733"/>
      <c r="CH84" s="734"/>
      <c r="CI84" s="735"/>
      <c r="CJ84" s="735"/>
      <c r="CK84" s="735"/>
      <c r="CL84" s="736"/>
      <c r="CM84" s="734"/>
      <c r="CN84" s="735"/>
      <c r="CO84" s="735"/>
      <c r="CP84" s="735"/>
      <c r="CQ84" s="736"/>
      <c r="CR84" s="734"/>
      <c r="CS84" s="735"/>
      <c r="CT84" s="735"/>
      <c r="CU84" s="735"/>
      <c r="CV84" s="736"/>
      <c r="CW84" s="734"/>
      <c r="CX84" s="735"/>
      <c r="CY84" s="735"/>
      <c r="CZ84" s="735"/>
      <c r="DA84" s="736"/>
      <c r="DB84" s="734"/>
      <c r="DC84" s="735"/>
      <c r="DD84" s="735"/>
      <c r="DE84" s="735"/>
      <c r="DF84" s="736"/>
      <c r="DG84" s="734"/>
      <c r="DH84" s="735"/>
      <c r="DI84" s="735"/>
      <c r="DJ84" s="735"/>
      <c r="DK84" s="736"/>
      <c r="DL84" s="734"/>
      <c r="DM84" s="735"/>
      <c r="DN84" s="735"/>
      <c r="DO84" s="735"/>
      <c r="DP84" s="736"/>
      <c r="DQ84" s="734"/>
      <c r="DR84" s="735"/>
      <c r="DS84" s="735"/>
      <c r="DT84" s="735"/>
      <c r="DU84" s="736"/>
      <c r="DV84" s="731"/>
      <c r="DW84" s="732"/>
      <c r="DX84" s="732"/>
      <c r="DY84" s="732"/>
      <c r="DZ84" s="737"/>
      <c r="EA84" s="48"/>
    </row>
    <row r="85" spans="1:131" ht="26.25" customHeight="1" x14ac:dyDescent="0.15">
      <c r="A85" s="52">
        <v>18</v>
      </c>
      <c r="B85" s="673"/>
      <c r="C85" s="674"/>
      <c r="D85" s="674"/>
      <c r="E85" s="674"/>
      <c r="F85" s="674"/>
      <c r="G85" s="674"/>
      <c r="H85" s="674"/>
      <c r="I85" s="674"/>
      <c r="J85" s="674"/>
      <c r="K85" s="674"/>
      <c r="L85" s="674"/>
      <c r="M85" s="674"/>
      <c r="N85" s="674"/>
      <c r="O85" s="674"/>
      <c r="P85" s="675"/>
      <c r="Q85" s="676"/>
      <c r="R85" s="677"/>
      <c r="S85" s="677"/>
      <c r="T85" s="677"/>
      <c r="U85" s="677"/>
      <c r="V85" s="677"/>
      <c r="W85" s="677"/>
      <c r="X85" s="677"/>
      <c r="Y85" s="677"/>
      <c r="Z85" s="677"/>
      <c r="AA85" s="677"/>
      <c r="AB85" s="677"/>
      <c r="AC85" s="677"/>
      <c r="AD85" s="677"/>
      <c r="AE85" s="677"/>
      <c r="AF85" s="677"/>
      <c r="AG85" s="677"/>
      <c r="AH85" s="677"/>
      <c r="AI85" s="677"/>
      <c r="AJ85" s="677"/>
      <c r="AK85" s="677"/>
      <c r="AL85" s="677"/>
      <c r="AM85" s="677"/>
      <c r="AN85" s="677"/>
      <c r="AO85" s="677"/>
      <c r="AP85" s="677"/>
      <c r="AQ85" s="677"/>
      <c r="AR85" s="677"/>
      <c r="AS85" s="677"/>
      <c r="AT85" s="677"/>
      <c r="AU85" s="677"/>
      <c r="AV85" s="677"/>
      <c r="AW85" s="677"/>
      <c r="AX85" s="677"/>
      <c r="AY85" s="677"/>
      <c r="AZ85" s="683"/>
      <c r="BA85" s="683"/>
      <c r="BB85" s="683"/>
      <c r="BC85" s="683"/>
      <c r="BD85" s="684"/>
      <c r="BE85" s="55"/>
      <c r="BF85" s="55"/>
      <c r="BG85" s="55"/>
      <c r="BH85" s="55"/>
      <c r="BI85" s="55"/>
      <c r="BJ85" s="55"/>
      <c r="BK85" s="55"/>
      <c r="BL85" s="55"/>
      <c r="BM85" s="55"/>
      <c r="BN85" s="55"/>
      <c r="BO85" s="55"/>
      <c r="BP85" s="55"/>
      <c r="BQ85" s="52">
        <v>79</v>
      </c>
      <c r="BR85" s="73"/>
      <c r="BS85" s="731"/>
      <c r="BT85" s="732"/>
      <c r="BU85" s="732"/>
      <c r="BV85" s="732"/>
      <c r="BW85" s="732"/>
      <c r="BX85" s="732"/>
      <c r="BY85" s="732"/>
      <c r="BZ85" s="732"/>
      <c r="CA85" s="732"/>
      <c r="CB85" s="732"/>
      <c r="CC85" s="732"/>
      <c r="CD85" s="732"/>
      <c r="CE85" s="732"/>
      <c r="CF85" s="732"/>
      <c r="CG85" s="733"/>
      <c r="CH85" s="734"/>
      <c r="CI85" s="735"/>
      <c r="CJ85" s="735"/>
      <c r="CK85" s="735"/>
      <c r="CL85" s="736"/>
      <c r="CM85" s="734"/>
      <c r="CN85" s="735"/>
      <c r="CO85" s="735"/>
      <c r="CP85" s="735"/>
      <c r="CQ85" s="736"/>
      <c r="CR85" s="734"/>
      <c r="CS85" s="735"/>
      <c r="CT85" s="735"/>
      <c r="CU85" s="735"/>
      <c r="CV85" s="736"/>
      <c r="CW85" s="734"/>
      <c r="CX85" s="735"/>
      <c r="CY85" s="735"/>
      <c r="CZ85" s="735"/>
      <c r="DA85" s="736"/>
      <c r="DB85" s="734"/>
      <c r="DC85" s="735"/>
      <c r="DD85" s="735"/>
      <c r="DE85" s="735"/>
      <c r="DF85" s="736"/>
      <c r="DG85" s="734"/>
      <c r="DH85" s="735"/>
      <c r="DI85" s="735"/>
      <c r="DJ85" s="735"/>
      <c r="DK85" s="736"/>
      <c r="DL85" s="734"/>
      <c r="DM85" s="735"/>
      <c r="DN85" s="735"/>
      <c r="DO85" s="735"/>
      <c r="DP85" s="736"/>
      <c r="DQ85" s="734"/>
      <c r="DR85" s="735"/>
      <c r="DS85" s="735"/>
      <c r="DT85" s="735"/>
      <c r="DU85" s="736"/>
      <c r="DV85" s="731"/>
      <c r="DW85" s="732"/>
      <c r="DX85" s="732"/>
      <c r="DY85" s="732"/>
      <c r="DZ85" s="737"/>
      <c r="EA85" s="48"/>
    </row>
    <row r="86" spans="1:131" ht="26.25" customHeight="1" x14ac:dyDescent="0.15">
      <c r="A86" s="52">
        <v>19</v>
      </c>
      <c r="B86" s="673"/>
      <c r="C86" s="674"/>
      <c r="D86" s="674"/>
      <c r="E86" s="674"/>
      <c r="F86" s="674"/>
      <c r="G86" s="674"/>
      <c r="H86" s="674"/>
      <c r="I86" s="674"/>
      <c r="J86" s="674"/>
      <c r="K86" s="674"/>
      <c r="L86" s="674"/>
      <c r="M86" s="674"/>
      <c r="N86" s="674"/>
      <c r="O86" s="674"/>
      <c r="P86" s="675"/>
      <c r="Q86" s="676"/>
      <c r="R86" s="677"/>
      <c r="S86" s="677"/>
      <c r="T86" s="677"/>
      <c r="U86" s="677"/>
      <c r="V86" s="677"/>
      <c r="W86" s="677"/>
      <c r="X86" s="677"/>
      <c r="Y86" s="677"/>
      <c r="Z86" s="677"/>
      <c r="AA86" s="677"/>
      <c r="AB86" s="677"/>
      <c r="AC86" s="677"/>
      <c r="AD86" s="677"/>
      <c r="AE86" s="677"/>
      <c r="AF86" s="677"/>
      <c r="AG86" s="677"/>
      <c r="AH86" s="677"/>
      <c r="AI86" s="677"/>
      <c r="AJ86" s="677"/>
      <c r="AK86" s="677"/>
      <c r="AL86" s="677"/>
      <c r="AM86" s="677"/>
      <c r="AN86" s="677"/>
      <c r="AO86" s="677"/>
      <c r="AP86" s="677"/>
      <c r="AQ86" s="677"/>
      <c r="AR86" s="677"/>
      <c r="AS86" s="677"/>
      <c r="AT86" s="677"/>
      <c r="AU86" s="677"/>
      <c r="AV86" s="677"/>
      <c r="AW86" s="677"/>
      <c r="AX86" s="677"/>
      <c r="AY86" s="677"/>
      <c r="AZ86" s="683"/>
      <c r="BA86" s="683"/>
      <c r="BB86" s="683"/>
      <c r="BC86" s="683"/>
      <c r="BD86" s="684"/>
      <c r="BE86" s="55"/>
      <c r="BF86" s="55"/>
      <c r="BG86" s="55"/>
      <c r="BH86" s="55"/>
      <c r="BI86" s="55"/>
      <c r="BJ86" s="55"/>
      <c r="BK86" s="55"/>
      <c r="BL86" s="55"/>
      <c r="BM86" s="55"/>
      <c r="BN86" s="55"/>
      <c r="BO86" s="55"/>
      <c r="BP86" s="55"/>
      <c r="BQ86" s="52">
        <v>80</v>
      </c>
      <c r="BR86" s="73"/>
      <c r="BS86" s="731"/>
      <c r="BT86" s="732"/>
      <c r="BU86" s="732"/>
      <c r="BV86" s="732"/>
      <c r="BW86" s="732"/>
      <c r="BX86" s="732"/>
      <c r="BY86" s="732"/>
      <c r="BZ86" s="732"/>
      <c r="CA86" s="732"/>
      <c r="CB86" s="732"/>
      <c r="CC86" s="732"/>
      <c r="CD86" s="732"/>
      <c r="CE86" s="732"/>
      <c r="CF86" s="732"/>
      <c r="CG86" s="733"/>
      <c r="CH86" s="734"/>
      <c r="CI86" s="735"/>
      <c r="CJ86" s="735"/>
      <c r="CK86" s="735"/>
      <c r="CL86" s="736"/>
      <c r="CM86" s="734"/>
      <c r="CN86" s="735"/>
      <c r="CO86" s="735"/>
      <c r="CP86" s="735"/>
      <c r="CQ86" s="736"/>
      <c r="CR86" s="734"/>
      <c r="CS86" s="735"/>
      <c r="CT86" s="735"/>
      <c r="CU86" s="735"/>
      <c r="CV86" s="736"/>
      <c r="CW86" s="734"/>
      <c r="CX86" s="735"/>
      <c r="CY86" s="735"/>
      <c r="CZ86" s="735"/>
      <c r="DA86" s="736"/>
      <c r="DB86" s="734"/>
      <c r="DC86" s="735"/>
      <c r="DD86" s="735"/>
      <c r="DE86" s="735"/>
      <c r="DF86" s="736"/>
      <c r="DG86" s="734"/>
      <c r="DH86" s="735"/>
      <c r="DI86" s="735"/>
      <c r="DJ86" s="735"/>
      <c r="DK86" s="736"/>
      <c r="DL86" s="734"/>
      <c r="DM86" s="735"/>
      <c r="DN86" s="735"/>
      <c r="DO86" s="735"/>
      <c r="DP86" s="736"/>
      <c r="DQ86" s="734"/>
      <c r="DR86" s="735"/>
      <c r="DS86" s="735"/>
      <c r="DT86" s="735"/>
      <c r="DU86" s="736"/>
      <c r="DV86" s="731"/>
      <c r="DW86" s="732"/>
      <c r="DX86" s="732"/>
      <c r="DY86" s="732"/>
      <c r="DZ86" s="737"/>
      <c r="EA86" s="48"/>
    </row>
    <row r="87" spans="1:131" ht="26.25" customHeight="1" x14ac:dyDescent="0.15">
      <c r="A87" s="57">
        <v>20</v>
      </c>
      <c r="B87" s="738"/>
      <c r="C87" s="739"/>
      <c r="D87" s="739"/>
      <c r="E87" s="739"/>
      <c r="F87" s="739"/>
      <c r="G87" s="739"/>
      <c r="H87" s="739"/>
      <c r="I87" s="739"/>
      <c r="J87" s="739"/>
      <c r="K87" s="739"/>
      <c r="L87" s="739"/>
      <c r="M87" s="739"/>
      <c r="N87" s="739"/>
      <c r="O87" s="739"/>
      <c r="P87" s="740"/>
      <c r="Q87" s="741"/>
      <c r="R87" s="742"/>
      <c r="S87" s="742"/>
      <c r="T87" s="742"/>
      <c r="U87" s="742"/>
      <c r="V87" s="742"/>
      <c r="W87" s="742"/>
      <c r="X87" s="742"/>
      <c r="Y87" s="742"/>
      <c r="Z87" s="742"/>
      <c r="AA87" s="742"/>
      <c r="AB87" s="742"/>
      <c r="AC87" s="742"/>
      <c r="AD87" s="742"/>
      <c r="AE87" s="742"/>
      <c r="AF87" s="742"/>
      <c r="AG87" s="742"/>
      <c r="AH87" s="742"/>
      <c r="AI87" s="742"/>
      <c r="AJ87" s="742"/>
      <c r="AK87" s="742"/>
      <c r="AL87" s="742"/>
      <c r="AM87" s="742"/>
      <c r="AN87" s="742"/>
      <c r="AO87" s="742"/>
      <c r="AP87" s="742"/>
      <c r="AQ87" s="742"/>
      <c r="AR87" s="742"/>
      <c r="AS87" s="742"/>
      <c r="AT87" s="742"/>
      <c r="AU87" s="742"/>
      <c r="AV87" s="742"/>
      <c r="AW87" s="742"/>
      <c r="AX87" s="742"/>
      <c r="AY87" s="742"/>
      <c r="AZ87" s="743"/>
      <c r="BA87" s="743"/>
      <c r="BB87" s="743"/>
      <c r="BC87" s="743"/>
      <c r="BD87" s="744"/>
      <c r="BE87" s="55"/>
      <c r="BF87" s="55"/>
      <c r="BG87" s="55"/>
      <c r="BH87" s="55"/>
      <c r="BI87" s="55"/>
      <c r="BJ87" s="55"/>
      <c r="BK87" s="55"/>
      <c r="BL87" s="55"/>
      <c r="BM87" s="55"/>
      <c r="BN87" s="55"/>
      <c r="BO87" s="55"/>
      <c r="BP87" s="55"/>
      <c r="BQ87" s="52">
        <v>81</v>
      </c>
      <c r="BR87" s="73"/>
      <c r="BS87" s="731"/>
      <c r="BT87" s="732"/>
      <c r="BU87" s="732"/>
      <c r="BV87" s="732"/>
      <c r="BW87" s="732"/>
      <c r="BX87" s="732"/>
      <c r="BY87" s="732"/>
      <c r="BZ87" s="732"/>
      <c r="CA87" s="732"/>
      <c r="CB87" s="732"/>
      <c r="CC87" s="732"/>
      <c r="CD87" s="732"/>
      <c r="CE87" s="732"/>
      <c r="CF87" s="732"/>
      <c r="CG87" s="733"/>
      <c r="CH87" s="734"/>
      <c r="CI87" s="735"/>
      <c r="CJ87" s="735"/>
      <c r="CK87" s="735"/>
      <c r="CL87" s="736"/>
      <c r="CM87" s="734"/>
      <c r="CN87" s="735"/>
      <c r="CO87" s="735"/>
      <c r="CP87" s="735"/>
      <c r="CQ87" s="736"/>
      <c r="CR87" s="734"/>
      <c r="CS87" s="735"/>
      <c r="CT87" s="735"/>
      <c r="CU87" s="735"/>
      <c r="CV87" s="736"/>
      <c r="CW87" s="734"/>
      <c r="CX87" s="735"/>
      <c r="CY87" s="735"/>
      <c r="CZ87" s="735"/>
      <c r="DA87" s="736"/>
      <c r="DB87" s="734"/>
      <c r="DC87" s="735"/>
      <c r="DD87" s="735"/>
      <c r="DE87" s="735"/>
      <c r="DF87" s="736"/>
      <c r="DG87" s="734"/>
      <c r="DH87" s="735"/>
      <c r="DI87" s="735"/>
      <c r="DJ87" s="735"/>
      <c r="DK87" s="736"/>
      <c r="DL87" s="734"/>
      <c r="DM87" s="735"/>
      <c r="DN87" s="735"/>
      <c r="DO87" s="735"/>
      <c r="DP87" s="736"/>
      <c r="DQ87" s="734"/>
      <c r="DR87" s="735"/>
      <c r="DS87" s="735"/>
      <c r="DT87" s="735"/>
      <c r="DU87" s="736"/>
      <c r="DV87" s="731"/>
      <c r="DW87" s="732"/>
      <c r="DX87" s="732"/>
      <c r="DY87" s="732"/>
      <c r="DZ87" s="737"/>
      <c r="EA87" s="48"/>
    </row>
    <row r="88" spans="1:131" ht="26.25" customHeight="1" x14ac:dyDescent="0.15">
      <c r="A88" s="53" t="s">
        <v>244</v>
      </c>
      <c r="B88" s="696" t="s">
        <v>183</v>
      </c>
      <c r="C88" s="697"/>
      <c r="D88" s="697"/>
      <c r="E88" s="697"/>
      <c r="F88" s="697"/>
      <c r="G88" s="697"/>
      <c r="H88" s="697"/>
      <c r="I88" s="697"/>
      <c r="J88" s="697"/>
      <c r="K88" s="697"/>
      <c r="L88" s="697"/>
      <c r="M88" s="697"/>
      <c r="N88" s="697"/>
      <c r="O88" s="697"/>
      <c r="P88" s="698"/>
      <c r="Q88" s="728"/>
      <c r="R88" s="705"/>
      <c r="S88" s="705"/>
      <c r="T88" s="705"/>
      <c r="U88" s="705"/>
      <c r="V88" s="705"/>
      <c r="W88" s="705"/>
      <c r="X88" s="705"/>
      <c r="Y88" s="705"/>
      <c r="Z88" s="705"/>
      <c r="AA88" s="705"/>
      <c r="AB88" s="705"/>
      <c r="AC88" s="705"/>
      <c r="AD88" s="705"/>
      <c r="AE88" s="705"/>
      <c r="AF88" s="700">
        <v>40837</v>
      </c>
      <c r="AG88" s="700"/>
      <c r="AH88" s="700"/>
      <c r="AI88" s="700"/>
      <c r="AJ88" s="700"/>
      <c r="AK88" s="705"/>
      <c r="AL88" s="705"/>
      <c r="AM88" s="705"/>
      <c r="AN88" s="705"/>
      <c r="AO88" s="705"/>
      <c r="AP88" s="700">
        <v>64496</v>
      </c>
      <c r="AQ88" s="700"/>
      <c r="AR88" s="700"/>
      <c r="AS88" s="700"/>
      <c r="AT88" s="700"/>
      <c r="AU88" s="700">
        <v>635</v>
      </c>
      <c r="AV88" s="700"/>
      <c r="AW88" s="700"/>
      <c r="AX88" s="700"/>
      <c r="AY88" s="700"/>
      <c r="AZ88" s="706"/>
      <c r="BA88" s="706"/>
      <c r="BB88" s="706"/>
      <c r="BC88" s="706"/>
      <c r="BD88" s="707"/>
      <c r="BE88" s="55"/>
      <c r="BF88" s="55"/>
      <c r="BG88" s="55"/>
      <c r="BH88" s="55"/>
      <c r="BI88" s="55"/>
      <c r="BJ88" s="55"/>
      <c r="BK88" s="55"/>
      <c r="BL88" s="55"/>
      <c r="BM88" s="55"/>
      <c r="BN88" s="55"/>
      <c r="BO88" s="55"/>
      <c r="BP88" s="55"/>
      <c r="BQ88" s="52">
        <v>82</v>
      </c>
      <c r="BR88" s="73"/>
      <c r="BS88" s="731"/>
      <c r="BT88" s="732"/>
      <c r="BU88" s="732"/>
      <c r="BV88" s="732"/>
      <c r="BW88" s="732"/>
      <c r="BX88" s="732"/>
      <c r="BY88" s="732"/>
      <c r="BZ88" s="732"/>
      <c r="CA88" s="732"/>
      <c r="CB88" s="732"/>
      <c r="CC88" s="732"/>
      <c r="CD88" s="732"/>
      <c r="CE88" s="732"/>
      <c r="CF88" s="732"/>
      <c r="CG88" s="733"/>
      <c r="CH88" s="734"/>
      <c r="CI88" s="735"/>
      <c r="CJ88" s="735"/>
      <c r="CK88" s="735"/>
      <c r="CL88" s="736"/>
      <c r="CM88" s="734"/>
      <c r="CN88" s="735"/>
      <c r="CO88" s="735"/>
      <c r="CP88" s="735"/>
      <c r="CQ88" s="736"/>
      <c r="CR88" s="734"/>
      <c r="CS88" s="735"/>
      <c r="CT88" s="735"/>
      <c r="CU88" s="735"/>
      <c r="CV88" s="736"/>
      <c r="CW88" s="734"/>
      <c r="CX88" s="735"/>
      <c r="CY88" s="735"/>
      <c r="CZ88" s="735"/>
      <c r="DA88" s="736"/>
      <c r="DB88" s="734"/>
      <c r="DC88" s="735"/>
      <c r="DD88" s="735"/>
      <c r="DE88" s="735"/>
      <c r="DF88" s="736"/>
      <c r="DG88" s="734"/>
      <c r="DH88" s="735"/>
      <c r="DI88" s="735"/>
      <c r="DJ88" s="735"/>
      <c r="DK88" s="736"/>
      <c r="DL88" s="734"/>
      <c r="DM88" s="735"/>
      <c r="DN88" s="735"/>
      <c r="DO88" s="735"/>
      <c r="DP88" s="736"/>
      <c r="DQ88" s="734"/>
      <c r="DR88" s="735"/>
      <c r="DS88" s="735"/>
      <c r="DT88" s="735"/>
      <c r="DU88" s="736"/>
      <c r="DV88" s="731"/>
      <c r="DW88" s="732"/>
      <c r="DX88" s="732"/>
      <c r="DY88" s="732"/>
      <c r="DZ88" s="737"/>
      <c r="EA88" s="48"/>
    </row>
    <row r="89" spans="1:131" ht="26.25" hidden="1" customHeight="1" x14ac:dyDescent="0.15">
      <c r="A89" s="58"/>
      <c r="B89" s="62"/>
      <c r="C89" s="62"/>
      <c r="D89" s="62"/>
      <c r="E89" s="62"/>
      <c r="F89" s="62"/>
      <c r="G89" s="62"/>
      <c r="H89" s="62"/>
      <c r="I89" s="62"/>
      <c r="J89" s="62"/>
      <c r="K89" s="62"/>
      <c r="L89" s="62"/>
      <c r="M89" s="62"/>
      <c r="N89" s="62"/>
      <c r="O89" s="62"/>
      <c r="P89" s="62"/>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8"/>
      <c r="BA89" s="68"/>
      <c r="BB89" s="68"/>
      <c r="BC89" s="68"/>
      <c r="BD89" s="68"/>
      <c r="BE89" s="55"/>
      <c r="BF89" s="55"/>
      <c r="BG89" s="55"/>
      <c r="BH89" s="55"/>
      <c r="BI89" s="55"/>
      <c r="BJ89" s="55"/>
      <c r="BK89" s="55"/>
      <c r="BL89" s="55"/>
      <c r="BM89" s="55"/>
      <c r="BN89" s="55"/>
      <c r="BO89" s="55"/>
      <c r="BP89" s="55"/>
      <c r="BQ89" s="52">
        <v>83</v>
      </c>
      <c r="BR89" s="73"/>
      <c r="BS89" s="731"/>
      <c r="BT89" s="732"/>
      <c r="BU89" s="732"/>
      <c r="BV89" s="732"/>
      <c r="BW89" s="732"/>
      <c r="BX89" s="732"/>
      <c r="BY89" s="732"/>
      <c r="BZ89" s="732"/>
      <c r="CA89" s="732"/>
      <c r="CB89" s="732"/>
      <c r="CC89" s="732"/>
      <c r="CD89" s="732"/>
      <c r="CE89" s="732"/>
      <c r="CF89" s="732"/>
      <c r="CG89" s="733"/>
      <c r="CH89" s="734"/>
      <c r="CI89" s="735"/>
      <c r="CJ89" s="735"/>
      <c r="CK89" s="735"/>
      <c r="CL89" s="736"/>
      <c r="CM89" s="734"/>
      <c r="CN89" s="735"/>
      <c r="CO89" s="735"/>
      <c r="CP89" s="735"/>
      <c r="CQ89" s="736"/>
      <c r="CR89" s="734"/>
      <c r="CS89" s="735"/>
      <c r="CT89" s="735"/>
      <c r="CU89" s="735"/>
      <c r="CV89" s="736"/>
      <c r="CW89" s="734"/>
      <c r="CX89" s="735"/>
      <c r="CY89" s="735"/>
      <c r="CZ89" s="735"/>
      <c r="DA89" s="736"/>
      <c r="DB89" s="734"/>
      <c r="DC89" s="735"/>
      <c r="DD89" s="735"/>
      <c r="DE89" s="735"/>
      <c r="DF89" s="736"/>
      <c r="DG89" s="734"/>
      <c r="DH89" s="735"/>
      <c r="DI89" s="735"/>
      <c r="DJ89" s="735"/>
      <c r="DK89" s="736"/>
      <c r="DL89" s="734"/>
      <c r="DM89" s="735"/>
      <c r="DN89" s="735"/>
      <c r="DO89" s="735"/>
      <c r="DP89" s="736"/>
      <c r="DQ89" s="734"/>
      <c r="DR89" s="735"/>
      <c r="DS89" s="735"/>
      <c r="DT89" s="735"/>
      <c r="DU89" s="736"/>
      <c r="DV89" s="731"/>
      <c r="DW89" s="732"/>
      <c r="DX89" s="732"/>
      <c r="DY89" s="732"/>
      <c r="DZ89" s="737"/>
      <c r="EA89" s="48"/>
    </row>
    <row r="90" spans="1:131" ht="26.25" hidden="1" customHeight="1" x14ac:dyDescent="0.15">
      <c r="A90" s="58"/>
      <c r="B90" s="62"/>
      <c r="C90" s="62"/>
      <c r="D90" s="62"/>
      <c r="E90" s="62"/>
      <c r="F90" s="62"/>
      <c r="G90" s="62"/>
      <c r="H90" s="62"/>
      <c r="I90" s="62"/>
      <c r="J90" s="62"/>
      <c r="K90" s="62"/>
      <c r="L90" s="62"/>
      <c r="M90" s="62"/>
      <c r="N90" s="62"/>
      <c r="O90" s="62"/>
      <c r="P90" s="62"/>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8"/>
      <c r="BA90" s="68"/>
      <c r="BB90" s="68"/>
      <c r="BC90" s="68"/>
      <c r="BD90" s="68"/>
      <c r="BE90" s="55"/>
      <c r="BF90" s="55"/>
      <c r="BG90" s="55"/>
      <c r="BH90" s="55"/>
      <c r="BI90" s="55"/>
      <c r="BJ90" s="55"/>
      <c r="BK90" s="55"/>
      <c r="BL90" s="55"/>
      <c r="BM90" s="55"/>
      <c r="BN90" s="55"/>
      <c r="BO90" s="55"/>
      <c r="BP90" s="55"/>
      <c r="BQ90" s="52">
        <v>84</v>
      </c>
      <c r="BR90" s="73"/>
      <c r="BS90" s="731"/>
      <c r="BT90" s="732"/>
      <c r="BU90" s="732"/>
      <c r="BV90" s="732"/>
      <c r="BW90" s="732"/>
      <c r="BX90" s="732"/>
      <c r="BY90" s="732"/>
      <c r="BZ90" s="732"/>
      <c r="CA90" s="732"/>
      <c r="CB90" s="732"/>
      <c r="CC90" s="732"/>
      <c r="CD90" s="732"/>
      <c r="CE90" s="732"/>
      <c r="CF90" s="732"/>
      <c r="CG90" s="733"/>
      <c r="CH90" s="734"/>
      <c r="CI90" s="735"/>
      <c r="CJ90" s="735"/>
      <c r="CK90" s="735"/>
      <c r="CL90" s="736"/>
      <c r="CM90" s="734"/>
      <c r="CN90" s="735"/>
      <c r="CO90" s="735"/>
      <c r="CP90" s="735"/>
      <c r="CQ90" s="736"/>
      <c r="CR90" s="734"/>
      <c r="CS90" s="735"/>
      <c r="CT90" s="735"/>
      <c r="CU90" s="735"/>
      <c r="CV90" s="736"/>
      <c r="CW90" s="734"/>
      <c r="CX90" s="735"/>
      <c r="CY90" s="735"/>
      <c r="CZ90" s="735"/>
      <c r="DA90" s="736"/>
      <c r="DB90" s="734"/>
      <c r="DC90" s="735"/>
      <c r="DD90" s="735"/>
      <c r="DE90" s="735"/>
      <c r="DF90" s="736"/>
      <c r="DG90" s="734"/>
      <c r="DH90" s="735"/>
      <c r="DI90" s="735"/>
      <c r="DJ90" s="735"/>
      <c r="DK90" s="736"/>
      <c r="DL90" s="734"/>
      <c r="DM90" s="735"/>
      <c r="DN90" s="735"/>
      <c r="DO90" s="735"/>
      <c r="DP90" s="736"/>
      <c r="DQ90" s="734"/>
      <c r="DR90" s="735"/>
      <c r="DS90" s="735"/>
      <c r="DT90" s="735"/>
      <c r="DU90" s="736"/>
      <c r="DV90" s="731"/>
      <c r="DW90" s="732"/>
      <c r="DX90" s="732"/>
      <c r="DY90" s="732"/>
      <c r="DZ90" s="737"/>
      <c r="EA90" s="48"/>
    </row>
    <row r="91" spans="1:131" ht="26.25" hidden="1" customHeight="1" x14ac:dyDescent="0.15">
      <c r="A91" s="58"/>
      <c r="B91" s="62"/>
      <c r="C91" s="62"/>
      <c r="D91" s="62"/>
      <c r="E91" s="62"/>
      <c r="F91" s="62"/>
      <c r="G91" s="62"/>
      <c r="H91" s="62"/>
      <c r="I91" s="62"/>
      <c r="J91" s="62"/>
      <c r="K91" s="62"/>
      <c r="L91" s="62"/>
      <c r="M91" s="62"/>
      <c r="N91" s="62"/>
      <c r="O91" s="62"/>
      <c r="P91" s="62"/>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8"/>
      <c r="BA91" s="68"/>
      <c r="BB91" s="68"/>
      <c r="BC91" s="68"/>
      <c r="BD91" s="68"/>
      <c r="BE91" s="55"/>
      <c r="BF91" s="55"/>
      <c r="BG91" s="55"/>
      <c r="BH91" s="55"/>
      <c r="BI91" s="55"/>
      <c r="BJ91" s="55"/>
      <c r="BK91" s="55"/>
      <c r="BL91" s="55"/>
      <c r="BM91" s="55"/>
      <c r="BN91" s="55"/>
      <c r="BO91" s="55"/>
      <c r="BP91" s="55"/>
      <c r="BQ91" s="52">
        <v>85</v>
      </c>
      <c r="BR91" s="73"/>
      <c r="BS91" s="731"/>
      <c r="BT91" s="732"/>
      <c r="BU91" s="732"/>
      <c r="BV91" s="732"/>
      <c r="BW91" s="732"/>
      <c r="BX91" s="732"/>
      <c r="BY91" s="732"/>
      <c r="BZ91" s="732"/>
      <c r="CA91" s="732"/>
      <c r="CB91" s="732"/>
      <c r="CC91" s="732"/>
      <c r="CD91" s="732"/>
      <c r="CE91" s="732"/>
      <c r="CF91" s="732"/>
      <c r="CG91" s="733"/>
      <c r="CH91" s="734"/>
      <c r="CI91" s="735"/>
      <c r="CJ91" s="735"/>
      <c r="CK91" s="735"/>
      <c r="CL91" s="736"/>
      <c r="CM91" s="734"/>
      <c r="CN91" s="735"/>
      <c r="CO91" s="735"/>
      <c r="CP91" s="735"/>
      <c r="CQ91" s="736"/>
      <c r="CR91" s="734"/>
      <c r="CS91" s="735"/>
      <c r="CT91" s="735"/>
      <c r="CU91" s="735"/>
      <c r="CV91" s="736"/>
      <c r="CW91" s="734"/>
      <c r="CX91" s="735"/>
      <c r="CY91" s="735"/>
      <c r="CZ91" s="735"/>
      <c r="DA91" s="736"/>
      <c r="DB91" s="734"/>
      <c r="DC91" s="735"/>
      <c r="DD91" s="735"/>
      <c r="DE91" s="735"/>
      <c r="DF91" s="736"/>
      <c r="DG91" s="734"/>
      <c r="DH91" s="735"/>
      <c r="DI91" s="735"/>
      <c r="DJ91" s="735"/>
      <c r="DK91" s="736"/>
      <c r="DL91" s="734"/>
      <c r="DM91" s="735"/>
      <c r="DN91" s="735"/>
      <c r="DO91" s="735"/>
      <c r="DP91" s="736"/>
      <c r="DQ91" s="734"/>
      <c r="DR91" s="735"/>
      <c r="DS91" s="735"/>
      <c r="DT91" s="735"/>
      <c r="DU91" s="736"/>
      <c r="DV91" s="731"/>
      <c r="DW91" s="732"/>
      <c r="DX91" s="732"/>
      <c r="DY91" s="732"/>
      <c r="DZ91" s="737"/>
      <c r="EA91" s="48"/>
    </row>
    <row r="92" spans="1:131" ht="26.25" hidden="1" customHeight="1" x14ac:dyDescent="0.15">
      <c r="A92" s="58"/>
      <c r="B92" s="62"/>
      <c r="C92" s="62"/>
      <c r="D92" s="62"/>
      <c r="E92" s="62"/>
      <c r="F92" s="62"/>
      <c r="G92" s="62"/>
      <c r="H92" s="62"/>
      <c r="I92" s="62"/>
      <c r="J92" s="62"/>
      <c r="K92" s="62"/>
      <c r="L92" s="62"/>
      <c r="M92" s="62"/>
      <c r="N92" s="62"/>
      <c r="O92" s="62"/>
      <c r="P92" s="62"/>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8"/>
      <c r="BA92" s="68"/>
      <c r="BB92" s="68"/>
      <c r="BC92" s="68"/>
      <c r="BD92" s="68"/>
      <c r="BE92" s="55"/>
      <c r="BF92" s="55"/>
      <c r="BG92" s="55"/>
      <c r="BH92" s="55"/>
      <c r="BI92" s="55"/>
      <c r="BJ92" s="55"/>
      <c r="BK92" s="55"/>
      <c r="BL92" s="55"/>
      <c r="BM92" s="55"/>
      <c r="BN92" s="55"/>
      <c r="BO92" s="55"/>
      <c r="BP92" s="55"/>
      <c r="BQ92" s="52">
        <v>86</v>
      </c>
      <c r="BR92" s="73"/>
      <c r="BS92" s="731"/>
      <c r="BT92" s="732"/>
      <c r="BU92" s="732"/>
      <c r="BV92" s="732"/>
      <c r="BW92" s="732"/>
      <c r="BX92" s="732"/>
      <c r="BY92" s="732"/>
      <c r="BZ92" s="732"/>
      <c r="CA92" s="732"/>
      <c r="CB92" s="732"/>
      <c r="CC92" s="732"/>
      <c r="CD92" s="732"/>
      <c r="CE92" s="732"/>
      <c r="CF92" s="732"/>
      <c r="CG92" s="733"/>
      <c r="CH92" s="734"/>
      <c r="CI92" s="735"/>
      <c r="CJ92" s="735"/>
      <c r="CK92" s="735"/>
      <c r="CL92" s="736"/>
      <c r="CM92" s="734"/>
      <c r="CN92" s="735"/>
      <c r="CO92" s="735"/>
      <c r="CP92" s="735"/>
      <c r="CQ92" s="736"/>
      <c r="CR92" s="734"/>
      <c r="CS92" s="735"/>
      <c r="CT92" s="735"/>
      <c r="CU92" s="735"/>
      <c r="CV92" s="736"/>
      <c r="CW92" s="734"/>
      <c r="CX92" s="735"/>
      <c r="CY92" s="735"/>
      <c r="CZ92" s="735"/>
      <c r="DA92" s="736"/>
      <c r="DB92" s="734"/>
      <c r="DC92" s="735"/>
      <c r="DD92" s="735"/>
      <c r="DE92" s="735"/>
      <c r="DF92" s="736"/>
      <c r="DG92" s="734"/>
      <c r="DH92" s="735"/>
      <c r="DI92" s="735"/>
      <c r="DJ92" s="735"/>
      <c r="DK92" s="736"/>
      <c r="DL92" s="734"/>
      <c r="DM92" s="735"/>
      <c r="DN92" s="735"/>
      <c r="DO92" s="735"/>
      <c r="DP92" s="736"/>
      <c r="DQ92" s="734"/>
      <c r="DR92" s="735"/>
      <c r="DS92" s="735"/>
      <c r="DT92" s="735"/>
      <c r="DU92" s="736"/>
      <c r="DV92" s="731"/>
      <c r="DW92" s="732"/>
      <c r="DX92" s="732"/>
      <c r="DY92" s="732"/>
      <c r="DZ92" s="737"/>
      <c r="EA92" s="48"/>
    </row>
    <row r="93" spans="1:131" ht="26.25" hidden="1" customHeight="1" x14ac:dyDescent="0.15">
      <c r="A93" s="58"/>
      <c r="B93" s="62"/>
      <c r="C93" s="62"/>
      <c r="D93" s="62"/>
      <c r="E93" s="62"/>
      <c r="F93" s="62"/>
      <c r="G93" s="62"/>
      <c r="H93" s="62"/>
      <c r="I93" s="62"/>
      <c r="J93" s="62"/>
      <c r="K93" s="62"/>
      <c r="L93" s="62"/>
      <c r="M93" s="62"/>
      <c r="N93" s="62"/>
      <c r="O93" s="62"/>
      <c r="P93" s="62"/>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8"/>
      <c r="BA93" s="68"/>
      <c r="BB93" s="68"/>
      <c r="BC93" s="68"/>
      <c r="BD93" s="68"/>
      <c r="BE93" s="55"/>
      <c r="BF93" s="55"/>
      <c r="BG93" s="55"/>
      <c r="BH93" s="55"/>
      <c r="BI93" s="55"/>
      <c r="BJ93" s="55"/>
      <c r="BK93" s="55"/>
      <c r="BL93" s="55"/>
      <c r="BM93" s="55"/>
      <c r="BN93" s="55"/>
      <c r="BO93" s="55"/>
      <c r="BP93" s="55"/>
      <c r="BQ93" s="52">
        <v>87</v>
      </c>
      <c r="BR93" s="73"/>
      <c r="BS93" s="731"/>
      <c r="BT93" s="732"/>
      <c r="BU93" s="732"/>
      <c r="BV93" s="732"/>
      <c r="BW93" s="732"/>
      <c r="BX93" s="732"/>
      <c r="BY93" s="732"/>
      <c r="BZ93" s="732"/>
      <c r="CA93" s="732"/>
      <c r="CB93" s="732"/>
      <c r="CC93" s="732"/>
      <c r="CD93" s="732"/>
      <c r="CE93" s="732"/>
      <c r="CF93" s="732"/>
      <c r="CG93" s="733"/>
      <c r="CH93" s="734"/>
      <c r="CI93" s="735"/>
      <c r="CJ93" s="735"/>
      <c r="CK93" s="735"/>
      <c r="CL93" s="736"/>
      <c r="CM93" s="734"/>
      <c r="CN93" s="735"/>
      <c r="CO93" s="735"/>
      <c r="CP93" s="735"/>
      <c r="CQ93" s="736"/>
      <c r="CR93" s="734"/>
      <c r="CS93" s="735"/>
      <c r="CT93" s="735"/>
      <c r="CU93" s="735"/>
      <c r="CV93" s="736"/>
      <c r="CW93" s="734"/>
      <c r="CX93" s="735"/>
      <c r="CY93" s="735"/>
      <c r="CZ93" s="735"/>
      <c r="DA93" s="736"/>
      <c r="DB93" s="734"/>
      <c r="DC93" s="735"/>
      <c r="DD93" s="735"/>
      <c r="DE93" s="735"/>
      <c r="DF93" s="736"/>
      <c r="DG93" s="734"/>
      <c r="DH93" s="735"/>
      <c r="DI93" s="735"/>
      <c r="DJ93" s="735"/>
      <c r="DK93" s="736"/>
      <c r="DL93" s="734"/>
      <c r="DM93" s="735"/>
      <c r="DN93" s="735"/>
      <c r="DO93" s="735"/>
      <c r="DP93" s="736"/>
      <c r="DQ93" s="734"/>
      <c r="DR93" s="735"/>
      <c r="DS93" s="735"/>
      <c r="DT93" s="735"/>
      <c r="DU93" s="736"/>
      <c r="DV93" s="731"/>
      <c r="DW93" s="732"/>
      <c r="DX93" s="732"/>
      <c r="DY93" s="732"/>
      <c r="DZ93" s="737"/>
      <c r="EA93" s="48"/>
    </row>
    <row r="94" spans="1:131" ht="26.25" hidden="1" customHeight="1" x14ac:dyDescent="0.15">
      <c r="A94" s="58"/>
      <c r="B94" s="62"/>
      <c r="C94" s="62"/>
      <c r="D94" s="62"/>
      <c r="E94" s="62"/>
      <c r="F94" s="62"/>
      <c r="G94" s="62"/>
      <c r="H94" s="62"/>
      <c r="I94" s="62"/>
      <c r="J94" s="62"/>
      <c r="K94" s="62"/>
      <c r="L94" s="62"/>
      <c r="M94" s="62"/>
      <c r="N94" s="62"/>
      <c r="O94" s="62"/>
      <c r="P94" s="62"/>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8"/>
      <c r="BA94" s="68"/>
      <c r="BB94" s="68"/>
      <c r="BC94" s="68"/>
      <c r="BD94" s="68"/>
      <c r="BE94" s="55"/>
      <c r="BF94" s="55"/>
      <c r="BG94" s="55"/>
      <c r="BH94" s="55"/>
      <c r="BI94" s="55"/>
      <c r="BJ94" s="55"/>
      <c r="BK94" s="55"/>
      <c r="BL94" s="55"/>
      <c r="BM94" s="55"/>
      <c r="BN94" s="55"/>
      <c r="BO94" s="55"/>
      <c r="BP94" s="55"/>
      <c r="BQ94" s="52">
        <v>88</v>
      </c>
      <c r="BR94" s="73"/>
      <c r="BS94" s="731"/>
      <c r="BT94" s="732"/>
      <c r="BU94" s="732"/>
      <c r="BV94" s="732"/>
      <c r="BW94" s="732"/>
      <c r="BX94" s="732"/>
      <c r="BY94" s="732"/>
      <c r="BZ94" s="732"/>
      <c r="CA94" s="732"/>
      <c r="CB94" s="732"/>
      <c r="CC94" s="732"/>
      <c r="CD94" s="732"/>
      <c r="CE94" s="732"/>
      <c r="CF94" s="732"/>
      <c r="CG94" s="733"/>
      <c r="CH94" s="734"/>
      <c r="CI94" s="735"/>
      <c r="CJ94" s="735"/>
      <c r="CK94" s="735"/>
      <c r="CL94" s="736"/>
      <c r="CM94" s="734"/>
      <c r="CN94" s="735"/>
      <c r="CO94" s="735"/>
      <c r="CP94" s="735"/>
      <c r="CQ94" s="736"/>
      <c r="CR94" s="734"/>
      <c r="CS94" s="735"/>
      <c r="CT94" s="735"/>
      <c r="CU94" s="735"/>
      <c r="CV94" s="736"/>
      <c r="CW94" s="734"/>
      <c r="CX94" s="735"/>
      <c r="CY94" s="735"/>
      <c r="CZ94" s="735"/>
      <c r="DA94" s="736"/>
      <c r="DB94" s="734"/>
      <c r="DC94" s="735"/>
      <c r="DD94" s="735"/>
      <c r="DE94" s="735"/>
      <c r="DF94" s="736"/>
      <c r="DG94" s="734"/>
      <c r="DH94" s="735"/>
      <c r="DI94" s="735"/>
      <c r="DJ94" s="735"/>
      <c r="DK94" s="736"/>
      <c r="DL94" s="734"/>
      <c r="DM94" s="735"/>
      <c r="DN94" s="735"/>
      <c r="DO94" s="735"/>
      <c r="DP94" s="736"/>
      <c r="DQ94" s="734"/>
      <c r="DR94" s="735"/>
      <c r="DS94" s="735"/>
      <c r="DT94" s="735"/>
      <c r="DU94" s="736"/>
      <c r="DV94" s="731"/>
      <c r="DW94" s="732"/>
      <c r="DX94" s="732"/>
      <c r="DY94" s="732"/>
      <c r="DZ94" s="737"/>
      <c r="EA94" s="48"/>
    </row>
    <row r="95" spans="1:131" ht="26.25" hidden="1" customHeight="1" x14ac:dyDescent="0.15">
      <c r="A95" s="58"/>
      <c r="B95" s="62"/>
      <c r="C95" s="62"/>
      <c r="D95" s="62"/>
      <c r="E95" s="62"/>
      <c r="F95" s="62"/>
      <c r="G95" s="62"/>
      <c r="H95" s="62"/>
      <c r="I95" s="62"/>
      <c r="J95" s="62"/>
      <c r="K95" s="62"/>
      <c r="L95" s="62"/>
      <c r="M95" s="62"/>
      <c r="N95" s="62"/>
      <c r="O95" s="62"/>
      <c r="P95" s="62"/>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8"/>
      <c r="BA95" s="68"/>
      <c r="BB95" s="68"/>
      <c r="BC95" s="68"/>
      <c r="BD95" s="68"/>
      <c r="BE95" s="55"/>
      <c r="BF95" s="55"/>
      <c r="BG95" s="55"/>
      <c r="BH95" s="55"/>
      <c r="BI95" s="55"/>
      <c r="BJ95" s="55"/>
      <c r="BK95" s="55"/>
      <c r="BL95" s="55"/>
      <c r="BM95" s="55"/>
      <c r="BN95" s="55"/>
      <c r="BO95" s="55"/>
      <c r="BP95" s="55"/>
      <c r="BQ95" s="52">
        <v>89</v>
      </c>
      <c r="BR95" s="73"/>
      <c r="BS95" s="731"/>
      <c r="BT95" s="732"/>
      <c r="BU95" s="732"/>
      <c r="BV95" s="732"/>
      <c r="BW95" s="732"/>
      <c r="BX95" s="732"/>
      <c r="BY95" s="732"/>
      <c r="BZ95" s="732"/>
      <c r="CA95" s="732"/>
      <c r="CB95" s="732"/>
      <c r="CC95" s="732"/>
      <c r="CD95" s="732"/>
      <c r="CE95" s="732"/>
      <c r="CF95" s="732"/>
      <c r="CG95" s="733"/>
      <c r="CH95" s="734"/>
      <c r="CI95" s="735"/>
      <c r="CJ95" s="735"/>
      <c r="CK95" s="735"/>
      <c r="CL95" s="736"/>
      <c r="CM95" s="734"/>
      <c r="CN95" s="735"/>
      <c r="CO95" s="735"/>
      <c r="CP95" s="735"/>
      <c r="CQ95" s="736"/>
      <c r="CR95" s="734"/>
      <c r="CS95" s="735"/>
      <c r="CT95" s="735"/>
      <c r="CU95" s="735"/>
      <c r="CV95" s="736"/>
      <c r="CW95" s="734"/>
      <c r="CX95" s="735"/>
      <c r="CY95" s="735"/>
      <c r="CZ95" s="735"/>
      <c r="DA95" s="736"/>
      <c r="DB95" s="734"/>
      <c r="DC95" s="735"/>
      <c r="DD95" s="735"/>
      <c r="DE95" s="735"/>
      <c r="DF95" s="736"/>
      <c r="DG95" s="734"/>
      <c r="DH95" s="735"/>
      <c r="DI95" s="735"/>
      <c r="DJ95" s="735"/>
      <c r="DK95" s="736"/>
      <c r="DL95" s="734"/>
      <c r="DM95" s="735"/>
      <c r="DN95" s="735"/>
      <c r="DO95" s="735"/>
      <c r="DP95" s="736"/>
      <c r="DQ95" s="734"/>
      <c r="DR95" s="735"/>
      <c r="DS95" s="735"/>
      <c r="DT95" s="735"/>
      <c r="DU95" s="736"/>
      <c r="DV95" s="731"/>
      <c r="DW95" s="732"/>
      <c r="DX95" s="732"/>
      <c r="DY95" s="732"/>
      <c r="DZ95" s="737"/>
      <c r="EA95" s="48"/>
    </row>
    <row r="96" spans="1:131" ht="26.25" hidden="1" customHeight="1" x14ac:dyDescent="0.15">
      <c r="A96" s="58"/>
      <c r="B96" s="62"/>
      <c r="C96" s="62"/>
      <c r="D96" s="62"/>
      <c r="E96" s="62"/>
      <c r="F96" s="62"/>
      <c r="G96" s="62"/>
      <c r="H96" s="62"/>
      <c r="I96" s="62"/>
      <c r="J96" s="62"/>
      <c r="K96" s="62"/>
      <c r="L96" s="62"/>
      <c r="M96" s="62"/>
      <c r="N96" s="62"/>
      <c r="O96" s="62"/>
      <c r="P96" s="62"/>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8"/>
      <c r="BA96" s="68"/>
      <c r="BB96" s="68"/>
      <c r="BC96" s="68"/>
      <c r="BD96" s="68"/>
      <c r="BE96" s="55"/>
      <c r="BF96" s="55"/>
      <c r="BG96" s="55"/>
      <c r="BH96" s="55"/>
      <c r="BI96" s="55"/>
      <c r="BJ96" s="55"/>
      <c r="BK96" s="55"/>
      <c r="BL96" s="55"/>
      <c r="BM96" s="55"/>
      <c r="BN96" s="55"/>
      <c r="BO96" s="55"/>
      <c r="BP96" s="55"/>
      <c r="BQ96" s="52">
        <v>90</v>
      </c>
      <c r="BR96" s="73"/>
      <c r="BS96" s="731"/>
      <c r="BT96" s="732"/>
      <c r="BU96" s="732"/>
      <c r="BV96" s="732"/>
      <c r="BW96" s="732"/>
      <c r="BX96" s="732"/>
      <c r="BY96" s="732"/>
      <c r="BZ96" s="732"/>
      <c r="CA96" s="732"/>
      <c r="CB96" s="732"/>
      <c r="CC96" s="732"/>
      <c r="CD96" s="732"/>
      <c r="CE96" s="732"/>
      <c r="CF96" s="732"/>
      <c r="CG96" s="733"/>
      <c r="CH96" s="734"/>
      <c r="CI96" s="735"/>
      <c r="CJ96" s="735"/>
      <c r="CK96" s="735"/>
      <c r="CL96" s="736"/>
      <c r="CM96" s="734"/>
      <c r="CN96" s="735"/>
      <c r="CO96" s="735"/>
      <c r="CP96" s="735"/>
      <c r="CQ96" s="736"/>
      <c r="CR96" s="734"/>
      <c r="CS96" s="735"/>
      <c r="CT96" s="735"/>
      <c r="CU96" s="735"/>
      <c r="CV96" s="736"/>
      <c r="CW96" s="734"/>
      <c r="CX96" s="735"/>
      <c r="CY96" s="735"/>
      <c r="CZ96" s="735"/>
      <c r="DA96" s="736"/>
      <c r="DB96" s="734"/>
      <c r="DC96" s="735"/>
      <c r="DD96" s="735"/>
      <c r="DE96" s="735"/>
      <c r="DF96" s="736"/>
      <c r="DG96" s="734"/>
      <c r="DH96" s="735"/>
      <c r="DI96" s="735"/>
      <c r="DJ96" s="735"/>
      <c r="DK96" s="736"/>
      <c r="DL96" s="734"/>
      <c r="DM96" s="735"/>
      <c r="DN96" s="735"/>
      <c r="DO96" s="735"/>
      <c r="DP96" s="736"/>
      <c r="DQ96" s="734"/>
      <c r="DR96" s="735"/>
      <c r="DS96" s="735"/>
      <c r="DT96" s="735"/>
      <c r="DU96" s="736"/>
      <c r="DV96" s="731"/>
      <c r="DW96" s="732"/>
      <c r="DX96" s="732"/>
      <c r="DY96" s="732"/>
      <c r="DZ96" s="737"/>
      <c r="EA96" s="48"/>
    </row>
    <row r="97" spans="1:131" ht="26.25" hidden="1" customHeight="1" x14ac:dyDescent="0.15">
      <c r="A97" s="58"/>
      <c r="B97" s="62"/>
      <c r="C97" s="62"/>
      <c r="D97" s="62"/>
      <c r="E97" s="62"/>
      <c r="F97" s="62"/>
      <c r="G97" s="62"/>
      <c r="H97" s="62"/>
      <c r="I97" s="62"/>
      <c r="J97" s="62"/>
      <c r="K97" s="62"/>
      <c r="L97" s="62"/>
      <c r="M97" s="62"/>
      <c r="N97" s="62"/>
      <c r="O97" s="62"/>
      <c r="P97" s="62"/>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8"/>
      <c r="BA97" s="68"/>
      <c r="BB97" s="68"/>
      <c r="BC97" s="68"/>
      <c r="BD97" s="68"/>
      <c r="BE97" s="55"/>
      <c r="BF97" s="55"/>
      <c r="BG97" s="55"/>
      <c r="BH97" s="55"/>
      <c r="BI97" s="55"/>
      <c r="BJ97" s="55"/>
      <c r="BK97" s="55"/>
      <c r="BL97" s="55"/>
      <c r="BM97" s="55"/>
      <c r="BN97" s="55"/>
      <c r="BO97" s="55"/>
      <c r="BP97" s="55"/>
      <c r="BQ97" s="52">
        <v>91</v>
      </c>
      <c r="BR97" s="73"/>
      <c r="BS97" s="731"/>
      <c r="BT97" s="732"/>
      <c r="BU97" s="732"/>
      <c r="BV97" s="732"/>
      <c r="BW97" s="732"/>
      <c r="BX97" s="732"/>
      <c r="BY97" s="732"/>
      <c r="BZ97" s="732"/>
      <c r="CA97" s="732"/>
      <c r="CB97" s="732"/>
      <c r="CC97" s="732"/>
      <c r="CD97" s="732"/>
      <c r="CE97" s="732"/>
      <c r="CF97" s="732"/>
      <c r="CG97" s="733"/>
      <c r="CH97" s="734"/>
      <c r="CI97" s="735"/>
      <c r="CJ97" s="735"/>
      <c r="CK97" s="735"/>
      <c r="CL97" s="736"/>
      <c r="CM97" s="734"/>
      <c r="CN97" s="735"/>
      <c r="CO97" s="735"/>
      <c r="CP97" s="735"/>
      <c r="CQ97" s="736"/>
      <c r="CR97" s="734"/>
      <c r="CS97" s="735"/>
      <c r="CT97" s="735"/>
      <c r="CU97" s="735"/>
      <c r="CV97" s="736"/>
      <c r="CW97" s="734"/>
      <c r="CX97" s="735"/>
      <c r="CY97" s="735"/>
      <c r="CZ97" s="735"/>
      <c r="DA97" s="736"/>
      <c r="DB97" s="734"/>
      <c r="DC97" s="735"/>
      <c r="DD97" s="735"/>
      <c r="DE97" s="735"/>
      <c r="DF97" s="736"/>
      <c r="DG97" s="734"/>
      <c r="DH97" s="735"/>
      <c r="DI97" s="735"/>
      <c r="DJ97" s="735"/>
      <c r="DK97" s="736"/>
      <c r="DL97" s="734"/>
      <c r="DM97" s="735"/>
      <c r="DN97" s="735"/>
      <c r="DO97" s="735"/>
      <c r="DP97" s="736"/>
      <c r="DQ97" s="734"/>
      <c r="DR97" s="735"/>
      <c r="DS97" s="735"/>
      <c r="DT97" s="735"/>
      <c r="DU97" s="736"/>
      <c r="DV97" s="731"/>
      <c r="DW97" s="732"/>
      <c r="DX97" s="732"/>
      <c r="DY97" s="732"/>
      <c r="DZ97" s="737"/>
      <c r="EA97" s="48"/>
    </row>
    <row r="98" spans="1:131" ht="26.25" hidden="1" customHeight="1" x14ac:dyDescent="0.15">
      <c r="A98" s="58"/>
      <c r="B98" s="62"/>
      <c r="C98" s="62"/>
      <c r="D98" s="62"/>
      <c r="E98" s="62"/>
      <c r="F98" s="62"/>
      <c r="G98" s="62"/>
      <c r="H98" s="62"/>
      <c r="I98" s="62"/>
      <c r="J98" s="62"/>
      <c r="K98" s="62"/>
      <c r="L98" s="62"/>
      <c r="M98" s="62"/>
      <c r="N98" s="62"/>
      <c r="O98" s="62"/>
      <c r="P98" s="62"/>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8"/>
      <c r="BA98" s="68"/>
      <c r="BB98" s="68"/>
      <c r="BC98" s="68"/>
      <c r="BD98" s="68"/>
      <c r="BE98" s="55"/>
      <c r="BF98" s="55"/>
      <c r="BG98" s="55"/>
      <c r="BH98" s="55"/>
      <c r="BI98" s="55"/>
      <c r="BJ98" s="55"/>
      <c r="BK98" s="55"/>
      <c r="BL98" s="55"/>
      <c r="BM98" s="55"/>
      <c r="BN98" s="55"/>
      <c r="BO98" s="55"/>
      <c r="BP98" s="55"/>
      <c r="BQ98" s="52">
        <v>92</v>
      </c>
      <c r="BR98" s="73"/>
      <c r="BS98" s="731"/>
      <c r="BT98" s="732"/>
      <c r="BU98" s="732"/>
      <c r="BV98" s="732"/>
      <c r="BW98" s="732"/>
      <c r="BX98" s="732"/>
      <c r="BY98" s="732"/>
      <c r="BZ98" s="732"/>
      <c r="CA98" s="732"/>
      <c r="CB98" s="732"/>
      <c r="CC98" s="732"/>
      <c r="CD98" s="732"/>
      <c r="CE98" s="732"/>
      <c r="CF98" s="732"/>
      <c r="CG98" s="733"/>
      <c r="CH98" s="734"/>
      <c r="CI98" s="735"/>
      <c r="CJ98" s="735"/>
      <c r="CK98" s="735"/>
      <c r="CL98" s="736"/>
      <c r="CM98" s="734"/>
      <c r="CN98" s="735"/>
      <c r="CO98" s="735"/>
      <c r="CP98" s="735"/>
      <c r="CQ98" s="736"/>
      <c r="CR98" s="734"/>
      <c r="CS98" s="735"/>
      <c r="CT98" s="735"/>
      <c r="CU98" s="735"/>
      <c r="CV98" s="736"/>
      <c r="CW98" s="734"/>
      <c r="CX98" s="735"/>
      <c r="CY98" s="735"/>
      <c r="CZ98" s="735"/>
      <c r="DA98" s="736"/>
      <c r="DB98" s="734"/>
      <c r="DC98" s="735"/>
      <c r="DD98" s="735"/>
      <c r="DE98" s="735"/>
      <c r="DF98" s="736"/>
      <c r="DG98" s="734"/>
      <c r="DH98" s="735"/>
      <c r="DI98" s="735"/>
      <c r="DJ98" s="735"/>
      <c r="DK98" s="736"/>
      <c r="DL98" s="734"/>
      <c r="DM98" s="735"/>
      <c r="DN98" s="735"/>
      <c r="DO98" s="735"/>
      <c r="DP98" s="736"/>
      <c r="DQ98" s="734"/>
      <c r="DR98" s="735"/>
      <c r="DS98" s="735"/>
      <c r="DT98" s="735"/>
      <c r="DU98" s="736"/>
      <c r="DV98" s="731"/>
      <c r="DW98" s="732"/>
      <c r="DX98" s="732"/>
      <c r="DY98" s="732"/>
      <c r="DZ98" s="737"/>
      <c r="EA98" s="48"/>
    </row>
    <row r="99" spans="1:131" ht="26.25" hidden="1" customHeight="1" x14ac:dyDescent="0.15">
      <c r="A99" s="58"/>
      <c r="B99" s="62"/>
      <c r="C99" s="62"/>
      <c r="D99" s="62"/>
      <c r="E99" s="62"/>
      <c r="F99" s="62"/>
      <c r="G99" s="62"/>
      <c r="H99" s="62"/>
      <c r="I99" s="62"/>
      <c r="J99" s="62"/>
      <c r="K99" s="62"/>
      <c r="L99" s="62"/>
      <c r="M99" s="62"/>
      <c r="N99" s="62"/>
      <c r="O99" s="62"/>
      <c r="P99" s="62"/>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8"/>
      <c r="BA99" s="68"/>
      <c r="BB99" s="68"/>
      <c r="BC99" s="68"/>
      <c r="BD99" s="68"/>
      <c r="BE99" s="55"/>
      <c r="BF99" s="55"/>
      <c r="BG99" s="55"/>
      <c r="BH99" s="55"/>
      <c r="BI99" s="55"/>
      <c r="BJ99" s="55"/>
      <c r="BK99" s="55"/>
      <c r="BL99" s="55"/>
      <c r="BM99" s="55"/>
      <c r="BN99" s="55"/>
      <c r="BO99" s="55"/>
      <c r="BP99" s="55"/>
      <c r="BQ99" s="52">
        <v>93</v>
      </c>
      <c r="BR99" s="73"/>
      <c r="BS99" s="731"/>
      <c r="BT99" s="732"/>
      <c r="BU99" s="732"/>
      <c r="BV99" s="732"/>
      <c r="BW99" s="732"/>
      <c r="BX99" s="732"/>
      <c r="BY99" s="732"/>
      <c r="BZ99" s="732"/>
      <c r="CA99" s="732"/>
      <c r="CB99" s="732"/>
      <c r="CC99" s="732"/>
      <c r="CD99" s="732"/>
      <c r="CE99" s="732"/>
      <c r="CF99" s="732"/>
      <c r="CG99" s="733"/>
      <c r="CH99" s="734"/>
      <c r="CI99" s="735"/>
      <c r="CJ99" s="735"/>
      <c r="CK99" s="735"/>
      <c r="CL99" s="736"/>
      <c r="CM99" s="734"/>
      <c r="CN99" s="735"/>
      <c r="CO99" s="735"/>
      <c r="CP99" s="735"/>
      <c r="CQ99" s="736"/>
      <c r="CR99" s="734"/>
      <c r="CS99" s="735"/>
      <c r="CT99" s="735"/>
      <c r="CU99" s="735"/>
      <c r="CV99" s="736"/>
      <c r="CW99" s="734"/>
      <c r="CX99" s="735"/>
      <c r="CY99" s="735"/>
      <c r="CZ99" s="735"/>
      <c r="DA99" s="736"/>
      <c r="DB99" s="734"/>
      <c r="DC99" s="735"/>
      <c r="DD99" s="735"/>
      <c r="DE99" s="735"/>
      <c r="DF99" s="736"/>
      <c r="DG99" s="734"/>
      <c r="DH99" s="735"/>
      <c r="DI99" s="735"/>
      <c r="DJ99" s="735"/>
      <c r="DK99" s="736"/>
      <c r="DL99" s="734"/>
      <c r="DM99" s="735"/>
      <c r="DN99" s="735"/>
      <c r="DO99" s="735"/>
      <c r="DP99" s="736"/>
      <c r="DQ99" s="734"/>
      <c r="DR99" s="735"/>
      <c r="DS99" s="735"/>
      <c r="DT99" s="735"/>
      <c r="DU99" s="736"/>
      <c r="DV99" s="731"/>
      <c r="DW99" s="732"/>
      <c r="DX99" s="732"/>
      <c r="DY99" s="732"/>
      <c r="DZ99" s="737"/>
      <c r="EA99" s="48"/>
    </row>
    <row r="100" spans="1:131" ht="26.25" hidden="1" customHeight="1" x14ac:dyDescent="0.15">
      <c r="A100" s="58"/>
      <c r="B100" s="62"/>
      <c r="C100" s="62"/>
      <c r="D100" s="62"/>
      <c r="E100" s="62"/>
      <c r="F100" s="62"/>
      <c r="G100" s="62"/>
      <c r="H100" s="62"/>
      <c r="I100" s="62"/>
      <c r="J100" s="62"/>
      <c r="K100" s="62"/>
      <c r="L100" s="62"/>
      <c r="M100" s="62"/>
      <c r="N100" s="62"/>
      <c r="O100" s="62"/>
      <c r="P100" s="62"/>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8"/>
      <c r="BA100" s="68"/>
      <c r="BB100" s="68"/>
      <c r="BC100" s="68"/>
      <c r="BD100" s="68"/>
      <c r="BE100" s="55"/>
      <c r="BF100" s="55"/>
      <c r="BG100" s="55"/>
      <c r="BH100" s="55"/>
      <c r="BI100" s="55"/>
      <c r="BJ100" s="55"/>
      <c r="BK100" s="55"/>
      <c r="BL100" s="55"/>
      <c r="BM100" s="55"/>
      <c r="BN100" s="55"/>
      <c r="BO100" s="55"/>
      <c r="BP100" s="55"/>
      <c r="BQ100" s="52">
        <v>94</v>
      </c>
      <c r="BR100" s="73"/>
      <c r="BS100" s="731"/>
      <c r="BT100" s="732"/>
      <c r="BU100" s="732"/>
      <c r="BV100" s="732"/>
      <c r="BW100" s="732"/>
      <c r="BX100" s="732"/>
      <c r="BY100" s="732"/>
      <c r="BZ100" s="732"/>
      <c r="CA100" s="732"/>
      <c r="CB100" s="732"/>
      <c r="CC100" s="732"/>
      <c r="CD100" s="732"/>
      <c r="CE100" s="732"/>
      <c r="CF100" s="732"/>
      <c r="CG100" s="733"/>
      <c r="CH100" s="734"/>
      <c r="CI100" s="735"/>
      <c r="CJ100" s="735"/>
      <c r="CK100" s="735"/>
      <c r="CL100" s="736"/>
      <c r="CM100" s="734"/>
      <c r="CN100" s="735"/>
      <c r="CO100" s="735"/>
      <c r="CP100" s="735"/>
      <c r="CQ100" s="736"/>
      <c r="CR100" s="734"/>
      <c r="CS100" s="735"/>
      <c r="CT100" s="735"/>
      <c r="CU100" s="735"/>
      <c r="CV100" s="736"/>
      <c r="CW100" s="734"/>
      <c r="CX100" s="735"/>
      <c r="CY100" s="735"/>
      <c r="CZ100" s="735"/>
      <c r="DA100" s="736"/>
      <c r="DB100" s="734"/>
      <c r="DC100" s="735"/>
      <c r="DD100" s="735"/>
      <c r="DE100" s="735"/>
      <c r="DF100" s="736"/>
      <c r="DG100" s="734"/>
      <c r="DH100" s="735"/>
      <c r="DI100" s="735"/>
      <c r="DJ100" s="735"/>
      <c r="DK100" s="736"/>
      <c r="DL100" s="734"/>
      <c r="DM100" s="735"/>
      <c r="DN100" s="735"/>
      <c r="DO100" s="735"/>
      <c r="DP100" s="736"/>
      <c r="DQ100" s="734"/>
      <c r="DR100" s="735"/>
      <c r="DS100" s="735"/>
      <c r="DT100" s="735"/>
      <c r="DU100" s="736"/>
      <c r="DV100" s="731"/>
      <c r="DW100" s="732"/>
      <c r="DX100" s="732"/>
      <c r="DY100" s="732"/>
      <c r="DZ100" s="737"/>
      <c r="EA100" s="48"/>
    </row>
    <row r="101" spans="1:131" ht="26.25" hidden="1" customHeight="1" x14ac:dyDescent="0.15">
      <c r="A101" s="58"/>
      <c r="B101" s="62"/>
      <c r="C101" s="62"/>
      <c r="D101" s="62"/>
      <c r="E101" s="62"/>
      <c r="F101" s="62"/>
      <c r="G101" s="62"/>
      <c r="H101" s="62"/>
      <c r="I101" s="62"/>
      <c r="J101" s="62"/>
      <c r="K101" s="62"/>
      <c r="L101" s="62"/>
      <c r="M101" s="62"/>
      <c r="N101" s="62"/>
      <c r="O101" s="62"/>
      <c r="P101" s="62"/>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8"/>
      <c r="BA101" s="68"/>
      <c r="BB101" s="68"/>
      <c r="BC101" s="68"/>
      <c r="BD101" s="68"/>
      <c r="BE101" s="55"/>
      <c r="BF101" s="55"/>
      <c r="BG101" s="55"/>
      <c r="BH101" s="55"/>
      <c r="BI101" s="55"/>
      <c r="BJ101" s="55"/>
      <c r="BK101" s="55"/>
      <c r="BL101" s="55"/>
      <c r="BM101" s="55"/>
      <c r="BN101" s="55"/>
      <c r="BO101" s="55"/>
      <c r="BP101" s="55"/>
      <c r="BQ101" s="52">
        <v>95</v>
      </c>
      <c r="BR101" s="73"/>
      <c r="BS101" s="731"/>
      <c r="BT101" s="732"/>
      <c r="BU101" s="732"/>
      <c r="BV101" s="732"/>
      <c r="BW101" s="732"/>
      <c r="BX101" s="732"/>
      <c r="BY101" s="732"/>
      <c r="BZ101" s="732"/>
      <c r="CA101" s="732"/>
      <c r="CB101" s="732"/>
      <c r="CC101" s="732"/>
      <c r="CD101" s="732"/>
      <c r="CE101" s="732"/>
      <c r="CF101" s="732"/>
      <c r="CG101" s="733"/>
      <c r="CH101" s="734"/>
      <c r="CI101" s="735"/>
      <c r="CJ101" s="735"/>
      <c r="CK101" s="735"/>
      <c r="CL101" s="736"/>
      <c r="CM101" s="734"/>
      <c r="CN101" s="735"/>
      <c r="CO101" s="735"/>
      <c r="CP101" s="735"/>
      <c r="CQ101" s="736"/>
      <c r="CR101" s="734"/>
      <c r="CS101" s="735"/>
      <c r="CT101" s="735"/>
      <c r="CU101" s="735"/>
      <c r="CV101" s="736"/>
      <c r="CW101" s="734"/>
      <c r="CX101" s="735"/>
      <c r="CY101" s="735"/>
      <c r="CZ101" s="735"/>
      <c r="DA101" s="736"/>
      <c r="DB101" s="734"/>
      <c r="DC101" s="735"/>
      <c r="DD101" s="735"/>
      <c r="DE101" s="735"/>
      <c r="DF101" s="736"/>
      <c r="DG101" s="734"/>
      <c r="DH101" s="735"/>
      <c r="DI101" s="735"/>
      <c r="DJ101" s="735"/>
      <c r="DK101" s="736"/>
      <c r="DL101" s="734"/>
      <c r="DM101" s="735"/>
      <c r="DN101" s="735"/>
      <c r="DO101" s="735"/>
      <c r="DP101" s="736"/>
      <c r="DQ101" s="734"/>
      <c r="DR101" s="735"/>
      <c r="DS101" s="735"/>
      <c r="DT101" s="735"/>
      <c r="DU101" s="736"/>
      <c r="DV101" s="731"/>
      <c r="DW101" s="732"/>
      <c r="DX101" s="732"/>
      <c r="DY101" s="732"/>
      <c r="DZ101" s="737"/>
      <c r="EA101" s="48"/>
    </row>
    <row r="102" spans="1:131" ht="26.25" customHeight="1" x14ac:dyDescent="0.15">
      <c r="A102" s="58"/>
      <c r="B102" s="62"/>
      <c r="C102" s="62"/>
      <c r="D102" s="62"/>
      <c r="E102" s="62"/>
      <c r="F102" s="62"/>
      <c r="G102" s="62"/>
      <c r="H102" s="62"/>
      <c r="I102" s="62"/>
      <c r="J102" s="62"/>
      <c r="K102" s="62"/>
      <c r="L102" s="62"/>
      <c r="M102" s="62"/>
      <c r="N102" s="62"/>
      <c r="O102" s="62"/>
      <c r="P102" s="62"/>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8"/>
      <c r="BA102" s="68"/>
      <c r="BB102" s="68"/>
      <c r="BC102" s="68"/>
      <c r="BD102" s="68"/>
      <c r="BE102" s="55"/>
      <c r="BF102" s="55"/>
      <c r="BG102" s="55"/>
      <c r="BH102" s="55"/>
      <c r="BI102" s="55"/>
      <c r="BJ102" s="55"/>
      <c r="BK102" s="55"/>
      <c r="BL102" s="55"/>
      <c r="BM102" s="55"/>
      <c r="BN102" s="55"/>
      <c r="BO102" s="55"/>
      <c r="BP102" s="55"/>
      <c r="BQ102" s="53" t="s">
        <v>244</v>
      </c>
      <c r="BR102" s="696" t="s">
        <v>453</v>
      </c>
      <c r="BS102" s="697"/>
      <c r="BT102" s="697"/>
      <c r="BU102" s="697"/>
      <c r="BV102" s="697"/>
      <c r="BW102" s="697"/>
      <c r="BX102" s="697"/>
      <c r="BY102" s="697"/>
      <c r="BZ102" s="697"/>
      <c r="CA102" s="697"/>
      <c r="CB102" s="697"/>
      <c r="CC102" s="697"/>
      <c r="CD102" s="697"/>
      <c r="CE102" s="697"/>
      <c r="CF102" s="697"/>
      <c r="CG102" s="698"/>
      <c r="CH102" s="745"/>
      <c r="CI102" s="746"/>
      <c r="CJ102" s="746"/>
      <c r="CK102" s="746"/>
      <c r="CL102" s="747"/>
      <c r="CM102" s="745"/>
      <c r="CN102" s="746"/>
      <c r="CO102" s="746"/>
      <c r="CP102" s="746"/>
      <c r="CQ102" s="747"/>
      <c r="CR102" s="748">
        <v>80</v>
      </c>
      <c r="CS102" s="709"/>
      <c r="CT102" s="709"/>
      <c r="CU102" s="709"/>
      <c r="CV102" s="749"/>
      <c r="CW102" s="748">
        <v>11</v>
      </c>
      <c r="CX102" s="709"/>
      <c r="CY102" s="709"/>
      <c r="CZ102" s="709"/>
      <c r="DA102" s="749"/>
      <c r="DB102" s="748"/>
      <c r="DC102" s="709"/>
      <c r="DD102" s="709"/>
      <c r="DE102" s="709"/>
      <c r="DF102" s="749"/>
      <c r="DG102" s="748"/>
      <c r="DH102" s="709"/>
      <c r="DI102" s="709"/>
      <c r="DJ102" s="709"/>
      <c r="DK102" s="749"/>
      <c r="DL102" s="748"/>
      <c r="DM102" s="709"/>
      <c r="DN102" s="709"/>
      <c r="DO102" s="709"/>
      <c r="DP102" s="749"/>
      <c r="DQ102" s="748"/>
      <c r="DR102" s="709"/>
      <c r="DS102" s="709"/>
      <c r="DT102" s="709"/>
      <c r="DU102" s="749"/>
      <c r="DV102" s="696"/>
      <c r="DW102" s="697"/>
      <c r="DX102" s="697"/>
      <c r="DY102" s="697"/>
      <c r="DZ102" s="750"/>
      <c r="EA102" s="48"/>
    </row>
    <row r="103" spans="1:131" ht="26.25" customHeight="1" x14ac:dyDescent="0.15">
      <c r="A103" s="58"/>
      <c r="B103" s="62"/>
      <c r="C103" s="62"/>
      <c r="D103" s="62"/>
      <c r="E103" s="62"/>
      <c r="F103" s="62"/>
      <c r="G103" s="62"/>
      <c r="H103" s="62"/>
      <c r="I103" s="62"/>
      <c r="J103" s="62"/>
      <c r="K103" s="62"/>
      <c r="L103" s="62"/>
      <c r="M103" s="62"/>
      <c r="N103" s="62"/>
      <c r="O103" s="62"/>
      <c r="P103" s="62"/>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8"/>
      <c r="BA103" s="68"/>
      <c r="BB103" s="68"/>
      <c r="BC103" s="68"/>
      <c r="BD103" s="68"/>
      <c r="BE103" s="55"/>
      <c r="BF103" s="55"/>
      <c r="BG103" s="55"/>
      <c r="BH103" s="55"/>
      <c r="BI103" s="55"/>
      <c r="BJ103" s="55"/>
      <c r="BK103" s="55"/>
      <c r="BL103" s="55"/>
      <c r="BM103" s="55"/>
      <c r="BN103" s="55"/>
      <c r="BO103" s="55"/>
      <c r="BP103" s="55"/>
      <c r="BQ103" s="751" t="s">
        <v>469</v>
      </c>
      <c r="BR103" s="751"/>
      <c r="BS103" s="751"/>
      <c r="BT103" s="751"/>
      <c r="BU103" s="751"/>
      <c r="BV103" s="751"/>
      <c r="BW103" s="751"/>
      <c r="BX103" s="751"/>
      <c r="BY103" s="751"/>
      <c r="BZ103" s="751"/>
      <c r="CA103" s="751"/>
      <c r="CB103" s="751"/>
      <c r="CC103" s="751"/>
      <c r="CD103" s="751"/>
      <c r="CE103" s="751"/>
      <c r="CF103" s="751"/>
      <c r="CG103" s="751"/>
      <c r="CH103" s="751"/>
      <c r="CI103" s="751"/>
      <c r="CJ103" s="751"/>
      <c r="CK103" s="751"/>
      <c r="CL103" s="751"/>
      <c r="CM103" s="751"/>
      <c r="CN103" s="751"/>
      <c r="CO103" s="751"/>
      <c r="CP103" s="751"/>
      <c r="CQ103" s="751"/>
      <c r="CR103" s="751"/>
      <c r="CS103" s="751"/>
      <c r="CT103" s="751"/>
      <c r="CU103" s="751"/>
      <c r="CV103" s="751"/>
      <c r="CW103" s="751"/>
      <c r="CX103" s="751"/>
      <c r="CY103" s="751"/>
      <c r="CZ103" s="751"/>
      <c r="DA103" s="751"/>
      <c r="DB103" s="751"/>
      <c r="DC103" s="751"/>
      <c r="DD103" s="751"/>
      <c r="DE103" s="751"/>
      <c r="DF103" s="751"/>
      <c r="DG103" s="751"/>
      <c r="DH103" s="751"/>
      <c r="DI103" s="751"/>
      <c r="DJ103" s="751"/>
      <c r="DK103" s="751"/>
      <c r="DL103" s="751"/>
      <c r="DM103" s="751"/>
      <c r="DN103" s="751"/>
      <c r="DO103" s="751"/>
      <c r="DP103" s="751"/>
      <c r="DQ103" s="751"/>
      <c r="DR103" s="751"/>
      <c r="DS103" s="751"/>
      <c r="DT103" s="751"/>
      <c r="DU103" s="751"/>
      <c r="DV103" s="751"/>
      <c r="DW103" s="751"/>
      <c r="DX103" s="751"/>
      <c r="DY103" s="751"/>
      <c r="DZ103" s="751"/>
      <c r="EA103" s="48"/>
    </row>
    <row r="104" spans="1:131" ht="26.25" customHeight="1" x14ac:dyDescent="0.15">
      <c r="A104" s="58"/>
      <c r="B104" s="62"/>
      <c r="C104" s="62"/>
      <c r="D104" s="62"/>
      <c r="E104" s="62"/>
      <c r="F104" s="62"/>
      <c r="G104" s="62"/>
      <c r="H104" s="62"/>
      <c r="I104" s="62"/>
      <c r="J104" s="62"/>
      <c r="K104" s="62"/>
      <c r="L104" s="62"/>
      <c r="M104" s="62"/>
      <c r="N104" s="62"/>
      <c r="O104" s="62"/>
      <c r="P104" s="62"/>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8"/>
      <c r="BA104" s="68"/>
      <c r="BB104" s="68"/>
      <c r="BC104" s="68"/>
      <c r="BD104" s="68"/>
      <c r="BE104" s="55"/>
      <c r="BF104" s="55"/>
      <c r="BG104" s="55"/>
      <c r="BH104" s="55"/>
      <c r="BI104" s="55"/>
      <c r="BJ104" s="55"/>
      <c r="BK104" s="55"/>
      <c r="BL104" s="55"/>
      <c r="BM104" s="55"/>
      <c r="BN104" s="55"/>
      <c r="BO104" s="55"/>
      <c r="BP104" s="55"/>
      <c r="BQ104" s="752" t="s">
        <v>470</v>
      </c>
      <c r="BR104" s="752"/>
      <c r="BS104" s="752"/>
      <c r="BT104" s="752"/>
      <c r="BU104" s="752"/>
      <c r="BV104" s="752"/>
      <c r="BW104" s="752"/>
      <c r="BX104" s="752"/>
      <c r="BY104" s="752"/>
      <c r="BZ104" s="752"/>
      <c r="CA104" s="752"/>
      <c r="CB104" s="752"/>
      <c r="CC104" s="752"/>
      <c r="CD104" s="752"/>
      <c r="CE104" s="752"/>
      <c r="CF104" s="752"/>
      <c r="CG104" s="752"/>
      <c r="CH104" s="752"/>
      <c r="CI104" s="752"/>
      <c r="CJ104" s="752"/>
      <c r="CK104" s="752"/>
      <c r="CL104" s="752"/>
      <c r="CM104" s="752"/>
      <c r="CN104" s="752"/>
      <c r="CO104" s="752"/>
      <c r="CP104" s="752"/>
      <c r="CQ104" s="752"/>
      <c r="CR104" s="752"/>
      <c r="CS104" s="752"/>
      <c r="CT104" s="752"/>
      <c r="CU104" s="752"/>
      <c r="CV104" s="752"/>
      <c r="CW104" s="752"/>
      <c r="CX104" s="752"/>
      <c r="CY104" s="752"/>
      <c r="CZ104" s="752"/>
      <c r="DA104" s="752"/>
      <c r="DB104" s="752"/>
      <c r="DC104" s="752"/>
      <c r="DD104" s="752"/>
      <c r="DE104" s="752"/>
      <c r="DF104" s="752"/>
      <c r="DG104" s="752"/>
      <c r="DH104" s="752"/>
      <c r="DI104" s="752"/>
      <c r="DJ104" s="752"/>
      <c r="DK104" s="752"/>
      <c r="DL104" s="752"/>
      <c r="DM104" s="752"/>
      <c r="DN104" s="752"/>
      <c r="DO104" s="752"/>
      <c r="DP104" s="752"/>
      <c r="DQ104" s="752"/>
      <c r="DR104" s="752"/>
      <c r="DS104" s="752"/>
      <c r="DT104" s="752"/>
      <c r="DU104" s="752"/>
      <c r="DV104" s="752"/>
      <c r="DW104" s="752"/>
      <c r="DX104" s="752"/>
      <c r="DY104" s="752"/>
      <c r="DZ104" s="752"/>
      <c r="EA104" s="48"/>
    </row>
    <row r="105" spans="1:131" ht="11.25" customHeight="1" x14ac:dyDescent="0.15">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c r="CV105" s="48"/>
      <c r="CW105" s="48"/>
      <c r="CX105" s="48"/>
      <c r="CY105" s="48"/>
      <c r="CZ105" s="48"/>
      <c r="DA105" s="48"/>
      <c r="DB105" s="48"/>
      <c r="DC105" s="48"/>
      <c r="DD105" s="48"/>
      <c r="DE105" s="48"/>
      <c r="DF105" s="48"/>
      <c r="DG105" s="48"/>
      <c r="DH105" s="48"/>
      <c r="DI105" s="48"/>
      <c r="DJ105" s="48"/>
      <c r="DK105" s="48"/>
      <c r="DL105" s="48"/>
      <c r="DM105" s="48"/>
      <c r="DN105" s="48"/>
      <c r="DO105" s="48"/>
      <c r="DP105" s="48"/>
      <c r="DQ105" s="48"/>
      <c r="DR105" s="48"/>
      <c r="DS105" s="48"/>
      <c r="DT105" s="48"/>
      <c r="DU105" s="48"/>
      <c r="DV105" s="48"/>
      <c r="DW105" s="48"/>
      <c r="DX105" s="48"/>
      <c r="DY105" s="48"/>
      <c r="DZ105" s="48"/>
      <c r="EA105" s="48"/>
    </row>
    <row r="106" spans="1:131" ht="11.25" customHeight="1" x14ac:dyDescent="0.15">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G106" s="48"/>
      <c r="DH106" s="48"/>
      <c r="DI106" s="48"/>
      <c r="DJ106" s="48"/>
      <c r="DK106" s="48"/>
      <c r="DL106" s="48"/>
      <c r="DM106" s="48"/>
      <c r="DN106" s="48"/>
      <c r="DO106" s="48"/>
      <c r="DP106" s="48"/>
      <c r="DQ106" s="48"/>
      <c r="DR106" s="48"/>
      <c r="DS106" s="48"/>
      <c r="DT106" s="48"/>
      <c r="DU106" s="48"/>
      <c r="DV106" s="48"/>
      <c r="DW106" s="48"/>
      <c r="DX106" s="48"/>
      <c r="DY106" s="48"/>
      <c r="DZ106" s="48"/>
      <c r="EA106" s="48"/>
    </row>
    <row r="107" spans="1:131" s="48" customFormat="1" ht="26.25" customHeight="1" x14ac:dyDescent="0.15">
      <c r="A107" s="59" t="s">
        <v>472</v>
      </c>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59" t="s">
        <v>277</v>
      </c>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row>
    <row r="108" spans="1:131" s="48" customFormat="1" ht="26.25" customHeight="1" x14ac:dyDescent="0.15">
      <c r="A108" s="753" t="s">
        <v>473</v>
      </c>
      <c r="B108" s="754"/>
      <c r="C108" s="754"/>
      <c r="D108" s="754"/>
      <c r="E108" s="754"/>
      <c r="F108" s="754"/>
      <c r="G108" s="754"/>
      <c r="H108" s="754"/>
      <c r="I108" s="754"/>
      <c r="J108" s="754"/>
      <c r="K108" s="754"/>
      <c r="L108" s="754"/>
      <c r="M108" s="754"/>
      <c r="N108" s="754"/>
      <c r="O108" s="754"/>
      <c r="P108" s="754"/>
      <c r="Q108" s="754"/>
      <c r="R108" s="754"/>
      <c r="S108" s="754"/>
      <c r="T108" s="754"/>
      <c r="U108" s="754"/>
      <c r="V108" s="754"/>
      <c r="W108" s="754"/>
      <c r="X108" s="754"/>
      <c r="Y108" s="754"/>
      <c r="Z108" s="754"/>
      <c r="AA108" s="754"/>
      <c r="AB108" s="754"/>
      <c r="AC108" s="754"/>
      <c r="AD108" s="754"/>
      <c r="AE108" s="754"/>
      <c r="AF108" s="754"/>
      <c r="AG108" s="754"/>
      <c r="AH108" s="754"/>
      <c r="AI108" s="754"/>
      <c r="AJ108" s="754"/>
      <c r="AK108" s="754"/>
      <c r="AL108" s="754"/>
      <c r="AM108" s="754"/>
      <c r="AN108" s="754"/>
      <c r="AO108" s="754"/>
      <c r="AP108" s="754"/>
      <c r="AQ108" s="754"/>
      <c r="AR108" s="754"/>
      <c r="AS108" s="754"/>
      <c r="AT108" s="755"/>
      <c r="AU108" s="753" t="s">
        <v>200</v>
      </c>
      <c r="AV108" s="754"/>
      <c r="AW108" s="754"/>
      <c r="AX108" s="754"/>
      <c r="AY108" s="754"/>
      <c r="AZ108" s="754"/>
      <c r="BA108" s="754"/>
      <c r="BB108" s="754"/>
      <c r="BC108" s="754"/>
      <c r="BD108" s="754"/>
      <c r="BE108" s="754"/>
      <c r="BF108" s="754"/>
      <c r="BG108" s="754"/>
      <c r="BH108" s="754"/>
      <c r="BI108" s="754"/>
      <c r="BJ108" s="754"/>
      <c r="BK108" s="754"/>
      <c r="BL108" s="754"/>
      <c r="BM108" s="754"/>
      <c r="BN108" s="754"/>
      <c r="BO108" s="754"/>
      <c r="BP108" s="754"/>
      <c r="BQ108" s="754"/>
      <c r="BR108" s="754"/>
      <c r="BS108" s="754"/>
      <c r="BT108" s="754"/>
      <c r="BU108" s="754"/>
      <c r="BV108" s="754"/>
      <c r="BW108" s="754"/>
      <c r="BX108" s="754"/>
      <c r="BY108" s="754"/>
      <c r="BZ108" s="754"/>
      <c r="CA108" s="754"/>
      <c r="CB108" s="754"/>
      <c r="CC108" s="754"/>
      <c r="CD108" s="754"/>
      <c r="CE108" s="754"/>
      <c r="CF108" s="754"/>
      <c r="CG108" s="754"/>
      <c r="CH108" s="754"/>
      <c r="CI108" s="754"/>
      <c r="CJ108" s="754"/>
      <c r="CK108" s="754"/>
      <c r="CL108" s="754"/>
      <c r="CM108" s="754"/>
      <c r="CN108" s="754"/>
      <c r="CO108" s="754"/>
      <c r="CP108" s="754"/>
      <c r="CQ108" s="754"/>
      <c r="CR108" s="754"/>
      <c r="CS108" s="754"/>
      <c r="CT108" s="754"/>
      <c r="CU108" s="754"/>
      <c r="CV108" s="754"/>
      <c r="CW108" s="754"/>
      <c r="CX108" s="754"/>
      <c r="CY108" s="754"/>
      <c r="CZ108" s="754"/>
      <c r="DA108" s="754"/>
      <c r="DB108" s="754"/>
      <c r="DC108" s="754"/>
      <c r="DD108" s="754"/>
      <c r="DE108" s="754"/>
      <c r="DF108" s="754"/>
      <c r="DG108" s="754"/>
      <c r="DH108" s="754"/>
      <c r="DI108" s="754"/>
      <c r="DJ108" s="754"/>
      <c r="DK108" s="754"/>
      <c r="DL108" s="754"/>
      <c r="DM108" s="754"/>
      <c r="DN108" s="754"/>
      <c r="DO108" s="754"/>
      <c r="DP108" s="754"/>
      <c r="DQ108" s="754"/>
      <c r="DR108" s="754"/>
      <c r="DS108" s="754"/>
      <c r="DT108" s="754"/>
      <c r="DU108" s="754"/>
      <c r="DV108" s="754"/>
      <c r="DW108" s="754"/>
      <c r="DX108" s="754"/>
      <c r="DY108" s="754"/>
      <c r="DZ108" s="755"/>
    </row>
    <row r="109" spans="1:131" s="48" customFormat="1" ht="26.25" customHeight="1" x14ac:dyDescent="0.15">
      <c r="A109" s="756" t="s">
        <v>474</v>
      </c>
      <c r="B109" s="757"/>
      <c r="C109" s="757"/>
      <c r="D109" s="757"/>
      <c r="E109" s="757"/>
      <c r="F109" s="757"/>
      <c r="G109" s="757"/>
      <c r="H109" s="757"/>
      <c r="I109" s="757"/>
      <c r="J109" s="757"/>
      <c r="K109" s="757"/>
      <c r="L109" s="757"/>
      <c r="M109" s="757"/>
      <c r="N109" s="757"/>
      <c r="O109" s="757"/>
      <c r="P109" s="757"/>
      <c r="Q109" s="757"/>
      <c r="R109" s="757"/>
      <c r="S109" s="757"/>
      <c r="T109" s="757"/>
      <c r="U109" s="757"/>
      <c r="V109" s="757"/>
      <c r="W109" s="757"/>
      <c r="X109" s="757"/>
      <c r="Y109" s="757"/>
      <c r="Z109" s="758"/>
      <c r="AA109" s="759" t="s">
        <v>475</v>
      </c>
      <c r="AB109" s="757"/>
      <c r="AC109" s="757"/>
      <c r="AD109" s="757"/>
      <c r="AE109" s="758"/>
      <c r="AF109" s="759" t="s">
        <v>476</v>
      </c>
      <c r="AG109" s="757"/>
      <c r="AH109" s="757"/>
      <c r="AI109" s="757"/>
      <c r="AJ109" s="758"/>
      <c r="AK109" s="759" t="s">
        <v>392</v>
      </c>
      <c r="AL109" s="757"/>
      <c r="AM109" s="757"/>
      <c r="AN109" s="757"/>
      <c r="AO109" s="758"/>
      <c r="AP109" s="759" t="s">
        <v>477</v>
      </c>
      <c r="AQ109" s="757"/>
      <c r="AR109" s="757"/>
      <c r="AS109" s="757"/>
      <c r="AT109" s="760"/>
      <c r="AU109" s="756" t="s">
        <v>474</v>
      </c>
      <c r="AV109" s="757"/>
      <c r="AW109" s="757"/>
      <c r="AX109" s="757"/>
      <c r="AY109" s="757"/>
      <c r="AZ109" s="757"/>
      <c r="BA109" s="757"/>
      <c r="BB109" s="757"/>
      <c r="BC109" s="757"/>
      <c r="BD109" s="757"/>
      <c r="BE109" s="757"/>
      <c r="BF109" s="757"/>
      <c r="BG109" s="757"/>
      <c r="BH109" s="757"/>
      <c r="BI109" s="757"/>
      <c r="BJ109" s="757"/>
      <c r="BK109" s="757"/>
      <c r="BL109" s="757"/>
      <c r="BM109" s="757"/>
      <c r="BN109" s="757"/>
      <c r="BO109" s="757"/>
      <c r="BP109" s="758"/>
      <c r="BQ109" s="759" t="s">
        <v>475</v>
      </c>
      <c r="BR109" s="757"/>
      <c r="BS109" s="757"/>
      <c r="BT109" s="757"/>
      <c r="BU109" s="758"/>
      <c r="BV109" s="759" t="s">
        <v>476</v>
      </c>
      <c r="BW109" s="757"/>
      <c r="BX109" s="757"/>
      <c r="BY109" s="757"/>
      <c r="BZ109" s="758"/>
      <c r="CA109" s="759" t="s">
        <v>392</v>
      </c>
      <c r="CB109" s="757"/>
      <c r="CC109" s="757"/>
      <c r="CD109" s="757"/>
      <c r="CE109" s="758"/>
      <c r="CF109" s="761" t="s">
        <v>477</v>
      </c>
      <c r="CG109" s="761"/>
      <c r="CH109" s="761"/>
      <c r="CI109" s="761"/>
      <c r="CJ109" s="761"/>
      <c r="CK109" s="759" t="s">
        <v>94</v>
      </c>
      <c r="CL109" s="757"/>
      <c r="CM109" s="757"/>
      <c r="CN109" s="757"/>
      <c r="CO109" s="757"/>
      <c r="CP109" s="757"/>
      <c r="CQ109" s="757"/>
      <c r="CR109" s="757"/>
      <c r="CS109" s="757"/>
      <c r="CT109" s="757"/>
      <c r="CU109" s="757"/>
      <c r="CV109" s="757"/>
      <c r="CW109" s="757"/>
      <c r="CX109" s="757"/>
      <c r="CY109" s="757"/>
      <c r="CZ109" s="757"/>
      <c r="DA109" s="757"/>
      <c r="DB109" s="757"/>
      <c r="DC109" s="757"/>
      <c r="DD109" s="757"/>
      <c r="DE109" s="757"/>
      <c r="DF109" s="758"/>
      <c r="DG109" s="759" t="s">
        <v>475</v>
      </c>
      <c r="DH109" s="757"/>
      <c r="DI109" s="757"/>
      <c r="DJ109" s="757"/>
      <c r="DK109" s="758"/>
      <c r="DL109" s="759" t="s">
        <v>476</v>
      </c>
      <c r="DM109" s="757"/>
      <c r="DN109" s="757"/>
      <c r="DO109" s="757"/>
      <c r="DP109" s="758"/>
      <c r="DQ109" s="759" t="s">
        <v>392</v>
      </c>
      <c r="DR109" s="757"/>
      <c r="DS109" s="757"/>
      <c r="DT109" s="757"/>
      <c r="DU109" s="758"/>
      <c r="DV109" s="759" t="s">
        <v>477</v>
      </c>
      <c r="DW109" s="757"/>
      <c r="DX109" s="757"/>
      <c r="DY109" s="757"/>
      <c r="DZ109" s="760"/>
    </row>
    <row r="110" spans="1:131" s="48" customFormat="1" ht="26.25" customHeight="1" x14ac:dyDescent="0.15">
      <c r="A110" s="762" t="s">
        <v>328</v>
      </c>
      <c r="B110" s="763"/>
      <c r="C110" s="763"/>
      <c r="D110" s="763"/>
      <c r="E110" s="763"/>
      <c r="F110" s="763"/>
      <c r="G110" s="763"/>
      <c r="H110" s="763"/>
      <c r="I110" s="763"/>
      <c r="J110" s="763"/>
      <c r="K110" s="763"/>
      <c r="L110" s="763"/>
      <c r="M110" s="763"/>
      <c r="N110" s="763"/>
      <c r="O110" s="763"/>
      <c r="P110" s="763"/>
      <c r="Q110" s="763"/>
      <c r="R110" s="763"/>
      <c r="S110" s="763"/>
      <c r="T110" s="763"/>
      <c r="U110" s="763"/>
      <c r="V110" s="763"/>
      <c r="W110" s="763"/>
      <c r="X110" s="763"/>
      <c r="Y110" s="763"/>
      <c r="Z110" s="764"/>
      <c r="AA110" s="765">
        <v>2358089</v>
      </c>
      <c r="AB110" s="766"/>
      <c r="AC110" s="766"/>
      <c r="AD110" s="766"/>
      <c r="AE110" s="767"/>
      <c r="AF110" s="768">
        <v>2213459</v>
      </c>
      <c r="AG110" s="766"/>
      <c r="AH110" s="766"/>
      <c r="AI110" s="766"/>
      <c r="AJ110" s="767"/>
      <c r="AK110" s="768">
        <v>2186301</v>
      </c>
      <c r="AL110" s="766"/>
      <c r="AM110" s="766"/>
      <c r="AN110" s="766"/>
      <c r="AO110" s="767"/>
      <c r="AP110" s="769">
        <v>28.7</v>
      </c>
      <c r="AQ110" s="770"/>
      <c r="AR110" s="770"/>
      <c r="AS110" s="770"/>
      <c r="AT110" s="771"/>
      <c r="AU110" s="974" t="s">
        <v>121</v>
      </c>
      <c r="AV110" s="975"/>
      <c r="AW110" s="975"/>
      <c r="AX110" s="975"/>
      <c r="AY110" s="975"/>
      <c r="AZ110" s="772" t="s">
        <v>478</v>
      </c>
      <c r="BA110" s="763"/>
      <c r="BB110" s="763"/>
      <c r="BC110" s="763"/>
      <c r="BD110" s="763"/>
      <c r="BE110" s="763"/>
      <c r="BF110" s="763"/>
      <c r="BG110" s="763"/>
      <c r="BH110" s="763"/>
      <c r="BI110" s="763"/>
      <c r="BJ110" s="763"/>
      <c r="BK110" s="763"/>
      <c r="BL110" s="763"/>
      <c r="BM110" s="763"/>
      <c r="BN110" s="763"/>
      <c r="BO110" s="763"/>
      <c r="BP110" s="764"/>
      <c r="BQ110" s="773">
        <v>14786244</v>
      </c>
      <c r="BR110" s="774"/>
      <c r="BS110" s="774"/>
      <c r="BT110" s="774"/>
      <c r="BU110" s="774"/>
      <c r="BV110" s="774">
        <v>13406104</v>
      </c>
      <c r="BW110" s="774"/>
      <c r="BX110" s="774"/>
      <c r="BY110" s="774"/>
      <c r="BZ110" s="774"/>
      <c r="CA110" s="774">
        <v>12780563</v>
      </c>
      <c r="CB110" s="774"/>
      <c r="CC110" s="774"/>
      <c r="CD110" s="774"/>
      <c r="CE110" s="774"/>
      <c r="CF110" s="775">
        <v>168</v>
      </c>
      <c r="CG110" s="776"/>
      <c r="CH110" s="776"/>
      <c r="CI110" s="776"/>
      <c r="CJ110" s="776"/>
      <c r="CK110" s="980" t="s">
        <v>387</v>
      </c>
      <c r="CL110" s="981"/>
      <c r="CM110" s="772" t="s">
        <v>61</v>
      </c>
      <c r="CN110" s="763"/>
      <c r="CO110" s="763"/>
      <c r="CP110" s="763"/>
      <c r="CQ110" s="763"/>
      <c r="CR110" s="763"/>
      <c r="CS110" s="763"/>
      <c r="CT110" s="763"/>
      <c r="CU110" s="763"/>
      <c r="CV110" s="763"/>
      <c r="CW110" s="763"/>
      <c r="CX110" s="763"/>
      <c r="CY110" s="763"/>
      <c r="CZ110" s="763"/>
      <c r="DA110" s="763"/>
      <c r="DB110" s="763"/>
      <c r="DC110" s="763"/>
      <c r="DD110" s="763"/>
      <c r="DE110" s="763"/>
      <c r="DF110" s="764"/>
      <c r="DG110" s="773">
        <v>124740</v>
      </c>
      <c r="DH110" s="774"/>
      <c r="DI110" s="774"/>
      <c r="DJ110" s="774"/>
      <c r="DK110" s="774"/>
      <c r="DL110" s="774">
        <v>115500</v>
      </c>
      <c r="DM110" s="774"/>
      <c r="DN110" s="774"/>
      <c r="DO110" s="774"/>
      <c r="DP110" s="774"/>
      <c r="DQ110" s="774">
        <v>106260</v>
      </c>
      <c r="DR110" s="774"/>
      <c r="DS110" s="774"/>
      <c r="DT110" s="774"/>
      <c r="DU110" s="774"/>
      <c r="DV110" s="777">
        <v>1.4</v>
      </c>
      <c r="DW110" s="777"/>
      <c r="DX110" s="777"/>
      <c r="DY110" s="777"/>
      <c r="DZ110" s="778"/>
    </row>
    <row r="111" spans="1:131" s="48" customFormat="1" ht="26.25" customHeight="1" x14ac:dyDescent="0.15">
      <c r="A111" s="779" t="s">
        <v>456</v>
      </c>
      <c r="B111" s="752"/>
      <c r="C111" s="752"/>
      <c r="D111" s="752"/>
      <c r="E111" s="752"/>
      <c r="F111" s="752"/>
      <c r="G111" s="752"/>
      <c r="H111" s="752"/>
      <c r="I111" s="752"/>
      <c r="J111" s="752"/>
      <c r="K111" s="752"/>
      <c r="L111" s="752"/>
      <c r="M111" s="752"/>
      <c r="N111" s="752"/>
      <c r="O111" s="752"/>
      <c r="P111" s="752"/>
      <c r="Q111" s="752"/>
      <c r="R111" s="752"/>
      <c r="S111" s="752"/>
      <c r="T111" s="752"/>
      <c r="U111" s="752"/>
      <c r="V111" s="752"/>
      <c r="W111" s="752"/>
      <c r="X111" s="752"/>
      <c r="Y111" s="752"/>
      <c r="Z111" s="780"/>
      <c r="AA111" s="781" t="s">
        <v>199</v>
      </c>
      <c r="AB111" s="782"/>
      <c r="AC111" s="782"/>
      <c r="AD111" s="782"/>
      <c r="AE111" s="783"/>
      <c r="AF111" s="784" t="s">
        <v>199</v>
      </c>
      <c r="AG111" s="782"/>
      <c r="AH111" s="782"/>
      <c r="AI111" s="782"/>
      <c r="AJ111" s="783"/>
      <c r="AK111" s="784" t="s">
        <v>199</v>
      </c>
      <c r="AL111" s="782"/>
      <c r="AM111" s="782"/>
      <c r="AN111" s="782"/>
      <c r="AO111" s="783"/>
      <c r="AP111" s="785" t="s">
        <v>199</v>
      </c>
      <c r="AQ111" s="786"/>
      <c r="AR111" s="786"/>
      <c r="AS111" s="786"/>
      <c r="AT111" s="787"/>
      <c r="AU111" s="976"/>
      <c r="AV111" s="977"/>
      <c r="AW111" s="977"/>
      <c r="AX111" s="977"/>
      <c r="AY111" s="977"/>
      <c r="AZ111" s="788" t="s">
        <v>479</v>
      </c>
      <c r="BA111" s="789"/>
      <c r="BB111" s="789"/>
      <c r="BC111" s="789"/>
      <c r="BD111" s="789"/>
      <c r="BE111" s="789"/>
      <c r="BF111" s="789"/>
      <c r="BG111" s="789"/>
      <c r="BH111" s="789"/>
      <c r="BI111" s="789"/>
      <c r="BJ111" s="789"/>
      <c r="BK111" s="789"/>
      <c r="BL111" s="789"/>
      <c r="BM111" s="789"/>
      <c r="BN111" s="789"/>
      <c r="BO111" s="789"/>
      <c r="BP111" s="790"/>
      <c r="BQ111" s="791">
        <v>146902</v>
      </c>
      <c r="BR111" s="792"/>
      <c r="BS111" s="792"/>
      <c r="BT111" s="792"/>
      <c r="BU111" s="792"/>
      <c r="BV111" s="792">
        <v>135112</v>
      </c>
      <c r="BW111" s="792"/>
      <c r="BX111" s="792"/>
      <c r="BY111" s="792"/>
      <c r="BZ111" s="792"/>
      <c r="CA111" s="792">
        <v>123331</v>
      </c>
      <c r="CB111" s="792"/>
      <c r="CC111" s="792"/>
      <c r="CD111" s="792"/>
      <c r="CE111" s="792"/>
      <c r="CF111" s="793">
        <v>1.6</v>
      </c>
      <c r="CG111" s="794"/>
      <c r="CH111" s="794"/>
      <c r="CI111" s="794"/>
      <c r="CJ111" s="794"/>
      <c r="CK111" s="982"/>
      <c r="CL111" s="983"/>
      <c r="CM111" s="788" t="s">
        <v>139</v>
      </c>
      <c r="CN111" s="789"/>
      <c r="CO111" s="789"/>
      <c r="CP111" s="789"/>
      <c r="CQ111" s="789"/>
      <c r="CR111" s="789"/>
      <c r="CS111" s="789"/>
      <c r="CT111" s="789"/>
      <c r="CU111" s="789"/>
      <c r="CV111" s="789"/>
      <c r="CW111" s="789"/>
      <c r="CX111" s="789"/>
      <c r="CY111" s="789"/>
      <c r="CZ111" s="789"/>
      <c r="DA111" s="789"/>
      <c r="DB111" s="789"/>
      <c r="DC111" s="789"/>
      <c r="DD111" s="789"/>
      <c r="DE111" s="789"/>
      <c r="DF111" s="790"/>
      <c r="DG111" s="791" t="s">
        <v>199</v>
      </c>
      <c r="DH111" s="792"/>
      <c r="DI111" s="792"/>
      <c r="DJ111" s="792"/>
      <c r="DK111" s="792"/>
      <c r="DL111" s="792" t="s">
        <v>199</v>
      </c>
      <c r="DM111" s="792"/>
      <c r="DN111" s="792"/>
      <c r="DO111" s="792"/>
      <c r="DP111" s="792"/>
      <c r="DQ111" s="792" t="s">
        <v>199</v>
      </c>
      <c r="DR111" s="792"/>
      <c r="DS111" s="792"/>
      <c r="DT111" s="792"/>
      <c r="DU111" s="792"/>
      <c r="DV111" s="795" t="s">
        <v>199</v>
      </c>
      <c r="DW111" s="795"/>
      <c r="DX111" s="795"/>
      <c r="DY111" s="795"/>
      <c r="DZ111" s="796"/>
    </row>
    <row r="112" spans="1:131" s="48" customFormat="1" ht="26.25" customHeight="1" x14ac:dyDescent="0.15">
      <c r="A112" s="943" t="s">
        <v>156</v>
      </c>
      <c r="B112" s="944"/>
      <c r="C112" s="789" t="s">
        <v>481</v>
      </c>
      <c r="D112" s="789"/>
      <c r="E112" s="789"/>
      <c r="F112" s="789"/>
      <c r="G112" s="789"/>
      <c r="H112" s="789"/>
      <c r="I112" s="789"/>
      <c r="J112" s="789"/>
      <c r="K112" s="789"/>
      <c r="L112" s="789"/>
      <c r="M112" s="789"/>
      <c r="N112" s="789"/>
      <c r="O112" s="789"/>
      <c r="P112" s="789"/>
      <c r="Q112" s="789"/>
      <c r="R112" s="789"/>
      <c r="S112" s="789"/>
      <c r="T112" s="789"/>
      <c r="U112" s="789"/>
      <c r="V112" s="789"/>
      <c r="W112" s="789"/>
      <c r="X112" s="789"/>
      <c r="Y112" s="789"/>
      <c r="Z112" s="790"/>
      <c r="AA112" s="781" t="s">
        <v>199</v>
      </c>
      <c r="AB112" s="782"/>
      <c r="AC112" s="782"/>
      <c r="AD112" s="782"/>
      <c r="AE112" s="783"/>
      <c r="AF112" s="784" t="s">
        <v>199</v>
      </c>
      <c r="AG112" s="782"/>
      <c r="AH112" s="782"/>
      <c r="AI112" s="782"/>
      <c r="AJ112" s="783"/>
      <c r="AK112" s="784" t="s">
        <v>199</v>
      </c>
      <c r="AL112" s="782"/>
      <c r="AM112" s="782"/>
      <c r="AN112" s="782"/>
      <c r="AO112" s="783"/>
      <c r="AP112" s="785" t="s">
        <v>199</v>
      </c>
      <c r="AQ112" s="786"/>
      <c r="AR112" s="786"/>
      <c r="AS112" s="786"/>
      <c r="AT112" s="787"/>
      <c r="AU112" s="976"/>
      <c r="AV112" s="977"/>
      <c r="AW112" s="977"/>
      <c r="AX112" s="977"/>
      <c r="AY112" s="977"/>
      <c r="AZ112" s="788" t="s">
        <v>265</v>
      </c>
      <c r="BA112" s="789"/>
      <c r="BB112" s="789"/>
      <c r="BC112" s="789"/>
      <c r="BD112" s="789"/>
      <c r="BE112" s="789"/>
      <c r="BF112" s="789"/>
      <c r="BG112" s="789"/>
      <c r="BH112" s="789"/>
      <c r="BI112" s="789"/>
      <c r="BJ112" s="789"/>
      <c r="BK112" s="789"/>
      <c r="BL112" s="789"/>
      <c r="BM112" s="789"/>
      <c r="BN112" s="789"/>
      <c r="BO112" s="789"/>
      <c r="BP112" s="790"/>
      <c r="BQ112" s="791">
        <v>4639438</v>
      </c>
      <c r="BR112" s="792"/>
      <c r="BS112" s="792"/>
      <c r="BT112" s="792"/>
      <c r="BU112" s="792"/>
      <c r="BV112" s="792">
        <v>4181814</v>
      </c>
      <c r="BW112" s="792"/>
      <c r="BX112" s="792"/>
      <c r="BY112" s="792"/>
      <c r="BZ112" s="792"/>
      <c r="CA112" s="792">
        <v>2852919</v>
      </c>
      <c r="CB112" s="792"/>
      <c r="CC112" s="792"/>
      <c r="CD112" s="792"/>
      <c r="CE112" s="792"/>
      <c r="CF112" s="793">
        <v>37.5</v>
      </c>
      <c r="CG112" s="794"/>
      <c r="CH112" s="794"/>
      <c r="CI112" s="794"/>
      <c r="CJ112" s="794"/>
      <c r="CK112" s="982"/>
      <c r="CL112" s="983"/>
      <c r="CM112" s="788" t="s">
        <v>398</v>
      </c>
      <c r="CN112" s="789"/>
      <c r="CO112" s="789"/>
      <c r="CP112" s="789"/>
      <c r="CQ112" s="789"/>
      <c r="CR112" s="789"/>
      <c r="CS112" s="789"/>
      <c r="CT112" s="789"/>
      <c r="CU112" s="789"/>
      <c r="CV112" s="789"/>
      <c r="CW112" s="789"/>
      <c r="CX112" s="789"/>
      <c r="CY112" s="789"/>
      <c r="CZ112" s="789"/>
      <c r="DA112" s="789"/>
      <c r="DB112" s="789"/>
      <c r="DC112" s="789"/>
      <c r="DD112" s="789"/>
      <c r="DE112" s="789"/>
      <c r="DF112" s="790"/>
      <c r="DG112" s="791" t="s">
        <v>199</v>
      </c>
      <c r="DH112" s="792"/>
      <c r="DI112" s="792"/>
      <c r="DJ112" s="792"/>
      <c r="DK112" s="792"/>
      <c r="DL112" s="792" t="s">
        <v>199</v>
      </c>
      <c r="DM112" s="792"/>
      <c r="DN112" s="792"/>
      <c r="DO112" s="792"/>
      <c r="DP112" s="792"/>
      <c r="DQ112" s="792" t="s">
        <v>199</v>
      </c>
      <c r="DR112" s="792"/>
      <c r="DS112" s="792"/>
      <c r="DT112" s="792"/>
      <c r="DU112" s="792"/>
      <c r="DV112" s="795" t="s">
        <v>199</v>
      </c>
      <c r="DW112" s="795"/>
      <c r="DX112" s="795"/>
      <c r="DY112" s="795"/>
      <c r="DZ112" s="796"/>
    </row>
    <row r="113" spans="1:130" s="48" customFormat="1" ht="26.25" customHeight="1" x14ac:dyDescent="0.15">
      <c r="A113" s="945"/>
      <c r="B113" s="946"/>
      <c r="C113" s="789" t="s">
        <v>482</v>
      </c>
      <c r="D113" s="789"/>
      <c r="E113" s="789"/>
      <c r="F113" s="789"/>
      <c r="G113" s="789"/>
      <c r="H113" s="789"/>
      <c r="I113" s="789"/>
      <c r="J113" s="789"/>
      <c r="K113" s="789"/>
      <c r="L113" s="789"/>
      <c r="M113" s="789"/>
      <c r="N113" s="789"/>
      <c r="O113" s="789"/>
      <c r="P113" s="789"/>
      <c r="Q113" s="789"/>
      <c r="R113" s="789"/>
      <c r="S113" s="789"/>
      <c r="T113" s="789"/>
      <c r="U113" s="789"/>
      <c r="V113" s="789"/>
      <c r="W113" s="789"/>
      <c r="X113" s="789"/>
      <c r="Y113" s="789"/>
      <c r="Z113" s="790"/>
      <c r="AA113" s="781">
        <v>714914</v>
      </c>
      <c r="AB113" s="782"/>
      <c r="AC113" s="782"/>
      <c r="AD113" s="782"/>
      <c r="AE113" s="783"/>
      <c r="AF113" s="784">
        <v>692140</v>
      </c>
      <c r="AG113" s="782"/>
      <c r="AH113" s="782"/>
      <c r="AI113" s="782"/>
      <c r="AJ113" s="783"/>
      <c r="AK113" s="784">
        <v>515347</v>
      </c>
      <c r="AL113" s="782"/>
      <c r="AM113" s="782"/>
      <c r="AN113" s="782"/>
      <c r="AO113" s="783"/>
      <c r="AP113" s="785">
        <v>6.8</v>
      </c>
      <c r="AQ113" s="786"/>
      <c r="AR113" s="786"/>
      <c r="AS113" s="786"/>
      <c r="AT113" s="787"/>
      <c r="AU113" s="976"/>
      <c r="AV113" s="977"/>
      <c r="AW113" s="977"/>
      <c r="AX113" s="977"/>
      <c r="AY113" s="977"/>
      <c r="AZ113" s="788" t="s">
        <v>203</v>
      </c>
      <c r="BA113" s="789"/>
      <c r="BB113" s="789"/>
      <c r="BC113" s="789"/>
      <c r="BD113" s="789"/>
      <c r="BE113" s="789"/>
      <c r="BF113" s="789"/>
      <c r="BG113" s="789"/>
      <c r="BH113" s="789"/>
      <c r="BI113" s="789"/>
      <c r="BJ113" s="789"/>
      <c r="BK113" s="789"/>
      <c r="BL113" s="789"/>
      <c r="BM113" s="789"/>
      <c r="BN113" s="789"/>
      <c r="BO113" s="789"/>
      <c r="BP113" s="790"/>
      <c r="BQ113" s="791" t="s">
        <v>199</v>
      </c>
      <c r="BR113" s="792"/>
      <c r="BS113" s="792"/>
      <c r="BT113" s="792"/>
      <c r="BU113" s="792"/>
      <c r="BV113" s="792" t="s">
        <v>199</v>
      </c>
      <c r="BW113" s="792"/>
      <c r="BX113" s="792"/>
      <c r="BY113" s="792"/>
      <c r="BZ113" s="792"/>
      <c r="CA113" s="792">
        <v>635025</v>
      </c>
      <c r="CB113" s="792"/>
      <c r="CC113" s="792"/>
      <c r="CD113" s="792"/>
      <c r="CE113" s="792"/>
      <c r="CF113" s="793">
        <v>8.3000000000000007</v>
      </c>
      <c r="CG113" s="794"/>
      <c r="CH113" s="794"/>
      <c r="CI113" s="794"/>
      <c r="CJ113" s="794"/>
      <c r="CK113" s="982"/>
      <c r="CL113" s="983"/>
      <c r="CM113" s="788" t="s">
        <v>409</v>
      </c>
      <c r="CN113" s="789"/>
      <c r="CO113" s="789"/>
      <c r="CP113" s="789"/>
      <c r="CQ113" s="789"/>
      <c r="CR113" s="789"/>
      <c r="CS113" s="789"/>
      <c r="CT113" s="789"/>
      <c r="CU113" s="789"/>
      <c r="CV113" s="789"/>
      <c r="CW113" s="789"/>
      <c r="CX113" s="789"/>
      <c r="CY113" s="789"/>
      <c r="CZ113" s="789"/>
      <c r="DA113" s="789"/>
      <c r="DB113" s="789"/>
      <c r="DC113" s="789"/>
      <c r="DD113" s="789"/>
      <c r="DE113" s="789"/>
      <c r="DF113" s="790"/>
      <c r="DG113" s="781" t="s">
        <v>199</v>
      </c>
      <c r="DH113" s="782"/>
      <c r="DI113" s="782"/>
      <c r="DJ113" s="782"/>
      <c r="DK113" s="783"/>
      <c r="DL113" s="784" t="s">
        <v>199</v>
      </c>
      <c r="DM113" s="782"/>
      <c r="DN113" s="782"/>
      <c r="DO113" s="782"/>
      <c r="DP113" s="783"/>
      <c r="DQ113" s="784" t="s">
        <v>199</v>
      </c>
      <c r="DR113" s="782"/>
      <c r="DS113" s="782"/>
      <c r="DT113" s="782"/>
      <c r="DU113" s="783"/>
      <c r="DV113" s="785" t="s">
        <v>199</v>
      </c>
      <c r="DW113" s="786"/>
      <c r="DX113" s="786"/>
      <c r="DY113" s="786"/>
      <c r="DZ113" s="787"/>
    </row>
    <row r="114" spans="1:130" s="48" customFormat="1" ht="26.25" customHeight="1" x14ac:dyDescent="0.15">
      <c r="A114" s="945"/>
      <c r="B114" s="946"/>
      <c r="C114" s="789" t="s">
        <v>484</v>
      </c>
      <c r="D114" s="789"/>
      <c r="E114" s="789"/>
      <c r="F114" s="789"/>
      <c r="G114" s="789"/>
      <c r="H114" s="789"/>
      <c r="I114" s="789"/>
      <c r="J114" s="789"/>
      <c r="K114" s="789"/>
      <c r="L114" s="789"/>
      <c r="M114" s="789"/>
      <c r="N114" s="789"/>
      <c r="O114" s="789"/>
      <c r="P114" s="789"/>
      <c r="Q114" s="789"/>
      <c r="R114" s="789"/>
      <c r="S114" s="789"/>
      <c r="T114" s="789"/>
      <c r="U114" s="789"/>
      <c r="V114" s="789"/>
      <c r="W114" s="789"/>
      <c r="X114" s="789"/>
      <c r="Y114" s="789"/>
      <c r="Z114" s="790"/>
      <c r="AA114" s="781" t="s">
        <v>199</v>
      </c>
      <c r="AB114" s="782"/>
      <c r="AC114" s="782"/>
      <c r="AD114" s="782"/>
      <c r="AE114" s="783"/>
      <c r="AF114" s="784" t="s">
        <v>199</v>
      </c>
      <c r="AG114" s="782"/>
      <c r="AH114" s="782"/>
      <c r="AI114" s="782"/>
      <c r="AJ114" s="783"/>
      <c r="AK114" s="784">
        <v>119610</v>
      </c>
      <c r="AL114" s="782"/>
      <c r="AM114" s="782"/>
      <c r="AN114" s="782"/>
      <c r="AO114" s="783"/>
      <c r="AP114" s="785">
        <v>1.6</v>
      </c>
      <c r="AQ114" s="786"/>
      <c r="AR114" s="786"/>
      <c r="AS114" s="786"/>
      <c r="AT114" s="787"/>
      <c r="AU114" s="976"/>
      <c r="AV114" s="977"/>
      <c r="AW114" s="977"/>
      <c r="AX114" s="977"/>
      <c r="AY114" s="977"/>
      <c r="AZ114" s="788" t="s">
        <v>485</v>
      </c>
      <c r="BA114" s="789"/>
      <c r="BB114" s="789"/>
      <c r="BC114" s="789"/>
      <c r="BD114" s="789"/>
      <c r="BE114" s="789"/>
      <c r="BF114" s="789"/>
      <c r="BG114" s="789"/>
      <c r="BH114" s="789"/>
      <c r="BI114" s="789"/>
      <c r="BJ114" s="789"/>
      <c r="BK114" s="789"/>
      <c r="BL114" s="789"/>
      <c r="BM114" s="789"/>
      <c r="BN114" s="789"/>
      <c r="BO114" s="789"/>
      <c r="BP114" s="790"/>
      <c r="BQ114" s="791">
        <v>2127582</v>
      </c>
      <c r="BR114" s="792"/>
      <c r="BS114" s="792"/>
      <c r="BT114" s="792"/>
      <c r="BU114" s="792"/>
      <c r="BV114" s="792">
        <v>2065862</v>
      </c>
      <c r="BW114" s="792"/>
      <c r="BX114" s="792"/>
      <c r="BY114" s="792"/>
      <c r="BZ114" s="792"/>
      <c r="CA114" s="792">
        <v>2118243</v>
      </c>
      <c r="CB114" s="792"/>
      <c r="CC114" s="792"/>
      <c r="CD114" s="792"/>
      <c r="CE114" s="792"/>
      <c r="CF114" s="793">
        <v>27.8</v>
      </c>
      <c r="CG114" s="794"/>
      <c r="CH114" s="794"/>
      <c r="CI114" s="794"/>
      <c r="CJ114" s="794"/>
      <c r="CK114" s="982"/>
      <c r="CL114" s="983"/>
      <c r="CM114" s="788" t="s">
        <v>153</v>
      </c>
      <c r="CN114" s="789"/>
      <c r="CO114" s="789"/>
      <c r="CP114" s="789"/>
      <c r="CQ114" s="789"/>
      <c r="CR114" s="789"/>
      <c r="CS114" s="789"/>
      <c r="CT114" s="789"/>
      <c r="CU114" s="789"/>
      <c r="CV114" s="789"/>
      <c r="CW114" s="789"/>
      <c r="CX114" s="789"/>
      <c r="CY114" s="789"/>
      <c r="CZ114" s="789"/>
      <c r="DA114" s="789"/>
      <c r="DB114" s="789"/>
      <c r="DC114" s="789"/>
      <c r="DD114" s="789"/>
      <c r="DE114" s="789"/>
      <c r="DF114" s="790"/>
      <c r="DG114" s="781" t="s">
        <v>199</v>
      </c>
      <c r="DH114" s="782"/>
      <c r="DI114" s="782"/>
      <c r="DJ114" s="782"/>
      <c r="DK114" s="783"/>
      <c r="DL114" s="784" t="s">
        <v>199</v>
      </c>
      <c r="DM114" s="782"/>
      <c r="DN114" s="782"/>
      <c r="DO114" s="782"/>
      <c r="DP114" s="783"/>
      <c r="DQ114" s="784" t="s">
        <v>199</v>
      </c>
      <c r="DR114" s="782"/>
      <c r="DS114" s="782"/>
      <c r="DT114" s="782"/>
      <c r="DU114" s="783"/>
      <c r="DV114" s="785" t="s">
        <v>199</v>
      </c>
      <c r="DW114" s="786"/>
      <c r="DX114" s="786"/>
      <c r="DY114" s="786"/>
      <c r="DZ114" s="787"/>
    </row>
    <row r="115" spans="1:130" s="48" customFormat="1" ht="26.25" customHeight="1" x14ac:dyDescent="0.15">
      <c r="A115" s="945"/>
      <c r="B115" s="946"/>
      <c r="C115" s="789" t="s">
        <v>375</v>
      </c>
      <c r="D115" s="789"/>
      <c r="E115" s="789"/>
      <c r="F115" s="789"/>
      <c r="G115" s="789"/>
      <c r="H115" s="789"/>
      <c r="I115" s="789"/>
      <c r="J115" s="789"/>
      <c r="K115" s="789"/>
      <c r="L115" s="789"/>
      <c r="M115" s="789"/>
      <c r="N115" s="789"/>
      <c r="O115" s="789"/>
      <c r="P115" s="789"/>
      <c r="Q115" s="789"/>
      <c r="R115" s="789"/>
      <c r="S115" s="789"/>
      <c r="T115" s="789"/>
      <c r="U115" s="789"/>
      <c r="V115" s="789"/>
      <c r="W115" s="789"/>
      <c r="X115" s="789"/>
      <c r="Y115" s="789"/>
      <c r="Z115" s="790"/>
      <c r="AA115" s="781">
        <v>2564</v>
      </c>
      <c r="AB115" s="782"/>
      <c r="AC115" s="782"/>
      <c r="AD115" s="782"/>
      <c r="AE115" s="783"/>
      <c r="AF115" s="784">
        <v>2550</v>
      </c>
      <c r="AG115" s="782"/>
      <c r="AH115" s="782"/>
      <c r="AI115" s="782"/>
      <c r="AJ115" s="783"/>
      <c r="AK115" s="784">
        <v>29305</v>
      </c>
      <c r="AL115" s="782"/>
      <c r="AM115" s="782"/>
      <c r="AN115" s="782"/>
      <c r="AO115" s="783"/>
      <c r="AP115" s="785">
        <v>0.4</v>
      </c>
      <c r="AQ115" s="786"/>
      <c r="AR115" s="786"/>
      <c r="AS115" s="786"/>
      <c r="AT115" s="787"/>
      <c r="AU115" s="976"/>
      <c r="AV115" s="977"/>
      <c r="AW115" s="977"/>
      <c r="AX115" s="977"/>
      <c r="AY115" s="977"/>
      <c r="AZ115" s="788" t="s">
        <v>345</v>
      </c>
      <c r="BA115" s="789"/>
      <c r="BB115" s="789"/>
      <c r="BC115" s="789"/>
      <c r="BD115" s="789"/>
      <c r="BE115" s="789"/>
      <c r="BF115" s="789"/>
      <c r="BG115" s="789"/>
      <c r="BH115" s="789"/>
      <c r="BI115" s="789"/>
      <c r="BJ115" s="789"/>
      <c r="BK115" s="789"/>
      <c r="BL115" s="789"/>
      <c r="BM115" s="789"/>
      <c r="BN115" s="789"/>
      <c r="BO115" s="789"/>
      <c r="BP115" s="790"/>
      <c r="BQ115" s="791">
        <v>65</v>
      </c>
      <c r="BR115" s="792"/>
      <c r="BS115" s="792"/>
      <c r="BT115" s="792"/>
      <c r="BU115" s="792"/>
      <c r="BV115" s="792">
        <v>31</v>
      </c>
      <c r="BW115" s="792"/>
      <c r="BX115" s="792"/>
      <c r="BY115" s="792"/>
      <c r="BZ115" s="792"/>
      <c r="CA115" s="792">
        <v>6</v>
      </c>
      <c r="CB115" s="792"/>
      <c r="CC115" s="792"/>
      <c r="CD115" s="792"/>
      <c r="CE115" s="792"/>
      <c r="CF115" s="793">
        <v>0</v>
      </c>
      <c r="CG115" s="794"/>
      <c r="CH115" s="794"/>
      <c r="CI115" s="794"/>
      <c r="CJ115" s="794"/>
      <c r="CK115" s="982"/>
      <c r="CL115" s="983"/>
      <c r="CM115" s="788" t="s">
        <v>32</v>
      </c>
      <c r="CN115" s="789"/>
      <c r="CO115" s="789"/>
      <c r="CP115" s="789"/>
      <c r="CQ115" s="789"/>
      <c r="CR115" s="789"/>
      <c r="CS115" s="789"/>
      <c r="CT115" s="789"/>
      <c r="CU115" s="789"/>
      <c r="CV115" s="789"/>
      <c r="CW115" s="789"/>
      <c r="CX115" s="789"/>
      <c r="CY115" s="789"/>
      <c r="CZ115" s="789"/>
      <c r="DA115" s="789"/>
      <c r="DB115" s="789"/>
      <c r="DC115" s="789"/>
      <c r="DD115" s="789"/>
      <c r="DE115" s="789"/>
      <c r="DF115" s="790"/>
      <c r="DG115" s="781" t="s">
        <v>199</v>
      </c>
      <c r="DH115" s="782"/>
      <c r="DI115" s="782"/>
      <c r="DJ115" s="782"/>
      <c r="DK115" s="783"/>
      <c r="DL115" s="784" t="s">
        <v>199</v>
      </c>
      <c r="DM115" s="782"/>
      <c r="DN115" s="782"/>
      <c r="DO115" s="782"/>
      <c r="DP115" s="783"/>
      <c r="DQ115" s="784" t="s">
        <v>199</v>
      </c>
      <c r="DR115" s="782"/>
      <c r="DS115" s="782"/>
      <c r="DT115" s="782"/>
      <c r="DU115" s="783"/>
      <c r="DV115" s="785" t="s">
        <v>199</v>
      </c>
      <c r="DW115" s="786"/>
      <c r="DX115" s="786"/>
      <c r="DY115" s="786"/>
      <c r="DZ115" s="787"/>
    </row>
    <row r="116" spans="1:130" s="48" customFormat="1" ht="26.25" customHeight="1" x14ac:dyDescent="0.15">
      <c r="A116" s="947"/>
      <c r="B116" s="948"/>
      <c r="C116" s="797" t="s">
        <v>1</v>
      </c>
      <c r="D116" s="797"/>
      <c r="E116" s="797"/>
      <c r="F116" s="797"/>
      <c r="G116" s="797"/>
      <c r="H116" s="797"/>
      <c r="I116" s="797"/>
      <c r="J116" s="797"/>
      <c r="K116" s="797"/>
      <c r="L116" s="797"/>
      <c r="M116" s="797"/>
      <c r="N116" s="797"/>
      <c r="O116" s="797"/>
      <c r="P116" s="797"/>
      <c r="Q116" s="797"/>
      <c r="R116" s="797"/>
      <c r="S116" s="797"/>
      <c r="T116" s="797"/>
      <c r="U116" s="797"/>
      <c r="V116" s="797"/>
      <c r="W116" s="797"/>
      <c r="X116" s="797"/>
      <c r="Y116" s="797"/>
      <c r="Z116" s="798"/>
      <c r="AA116" s="781">
        <v>11</v>
      </c>
      <c r="AB116" s="782"/>
      <c r="AC116" s="782"/>
      <c r="AD116" s="782"/>
      <c r="AE116" s="783"/>
      <c r="AF116" s="784">
        <v>508</v>
      </c>
      <c r="AG116" s="782"/>
      <c r="AH116" s="782"/>
      <c r="AI116" s="782"/>
      <c r="AJ116" s="783"/>
      <c r="AK116" s="784">
        <v>386</v>
      </c>
      <c r="AL116" s="782"/>
      <c r="AM116" s="782"/>
      <c r="AN116" s="782"/>
      <c r="AO116" s="783"/>
      <c r="AP116" s="785">
        <v>0</v>
      </c>
      <c r="AQ116" s="786"/>
      <c r="AR116" s="786"/>
      <c r="AS116" s="786"/>
      <c r="AT116" s="787"/>
      <c r="AU116" s="976"/>
      <c r="AV116" s="977"/>
      <c r="AW116" s="977"/>
      <c r="AX116" s="977"/>
      <c r="AY116" s="977"/>
      <c r="AZ116" s="799" t="s">
        <v>221</v>
      </c>
      <c r="BA116" s="800"/>
      <c r="BB116" s="800"/>
      <c r="BC116" s="800"/>
      <c r="BD116" s="800"/>
      <c r="BE116" s="800"/>
      <c r="BF116" s="800"/>
      <c r="BG116" s="800"/>
      <c r="BH116" s="800"/>
      <c r="BI116" s="800"/>
      <c r="BJ116" s="800"/>
      <c r="BK116" s="800"/>
      <c r="BL116" s="800"/>
      <c r="BM116" s="800"/>
      <c r="BN116" s="800"/>
      <c r="BO116" s="800"/>
      <c r="BP116" s="801"/>
      <c r="BQ116" s="791" t="s">
        <v>199</v>
      </c>
      <c r="BR116" s="792"/>
      <c r="BS116" s="792"/>
      <c r="BT116" s="792"/>
      <c r="BU116" s="792"/>
      <c r="BV116" s="792" t="s">
        <v>199</v>
      </c>
      <c r="BW116" s="792"/>
      <c r="BX116" s="792"/>
      <c r="BY116" s="792"/>
      <c r="BZ116" s="792"/>
      <c r="CA116" s="792" t="s">
        <v>199</v>
      </c>
      <c r="CB116" s="792"/>
      <c r="CC116" s="792"/>
      <c r="CD116" s="792"/>
      <c r="CE116" s="792"/>
      <c r="CF116" s="793" t="s">
        <v>199</v>
      </c>
      <c r="CG116" s="794"/>
      <c r="CH116" s="794"/>
      <c r="CI116" s="794"/>
      <c r="CJ116" s="794"/>
      <c r="CK116" s="982"/>
      <c r="CL116" s="983"/>
      <c r="CM116" s="788" t="s">
        <v>11</v>
      </c>
      <c r="CN116" s="789"/>
      <c r="CO116" s="789"/>
      <c r="CP116" s="789"/>
      <c r="CQ116" s="789"/>
      <c r="CR116" s="789"/>
      <c r="CS116" s="789"/>
      <c r="CT116" s="789"/>
      <c r="CU116" s="789"/>
      <c r="CV116" s="789"/>
      <c r="CW116" s="789"/>
      <c r="CX116" s="789"/>
      <c r="CY116" s="789"/>
      <c r="CZ116" s="789"/>
      <c r="DA116" s="789"/>
      <c r="DB116" s="789"/>
      <c r="DC116" s="789"/>
      <c r="DD116" s="789"/>
      <c r="DE116" s="789"/>
      <c r="DF116" s="790"/>
      <c r="DG116" s="781">
        <v>22162</v>
      </c>
      <c r="DH116" s="782"/>
      <c r="DI116" s="782"/>
      <c r="DJ116" s="782"/>
      <c r="DK116" s="783"/>
      <c r="DL116" s="784">
        <v>19612</v>
      </c>
      <c r="DM116" s="782"/>
      <c r="DN116" s="782"/>
      <c r="DO116" s="782"/>
      <c r="DP116" s="783"/>
      <c r="DQ116" s="784">
        <v>17071</v>
      </c>
      <c r="DR116" s="782"/>
      <c r="DS116" s="782"/>
      <c r="DT116" s="782"/>
      <c r="DU116" s="783"/>
      <c r="DV116" s="785">
        <v>0.2</v>
      </c>
      <c r="DW116" s="786"/>
      <c r="DX116" s="786"/>
      <c r="DY116" s="786"/>
      <c r="DZ116" s="787"/>
    </row>
    <row r="117" spans="1:130" s="48" customFormat="1" ht="26.25" customHeight="1" x14ac:dyDescent="0.15">
      <c r="A117" s="756" t="s">
        <v>270</v>
      </c>
      <c r="B117" s="757"/>
      <c r="C117" s="757"/>
      <c r="D117" s="757"/>
      <c r="E117" s="757"/>
      <c r="F117" s="757"/>
      <c r="G117" s="757"/>
      <c r="H117" s="757"/>
      <c r="I117" s="757"/>
      <c r="J117" s="757"/>
      <c r="K117" s="757"/>
      <c r="L117" s="757"/>
      <c r="M117" s="757"/>
      <c r="N117" s="757"/>
      <c r="O117" s="757"/>
      <c r="P117" s="757"/>
      <c r="Q117" s="757"/>
      <c r="R117" s="757"/>
      <c r="S117" s="757"/>
      <c r="T117" s="757"/>
      <c r="U117" s="757"/>
      <c r="V117" s="757"/>
      <c r="W117" s="757"/>
      <c r="X117" s="757"/>
      <c r="Y117" s="802" t="s">
        <v>323</v>
      </c>
      <c r="Z117" s="758"/>
      <c r="AA117" s="803">
        <v>3075578</v>
      </c>
      <c r="AB117" s="804"/>
      <c r="AC117" s="804"/>
      <c r="AD117" s="804"/>
      <c r="AE117" s="805"/>
      <c r="AF117" s="806">
        <v>2908657</v>
      </c>
      <c r="AG117" s="804"/>
      <c r="AH117" s="804"/>
      <c r="AI117" s="804"/>
      <c r="AJ117" s="805"/>
      <c r="AK117" s="806">
        <v>2850949</v>
      </c>
      <c r="AL117" s="804"/>
      <c r="AM117" s="804"/>
      <c r="AN117" s="804"/>
      <c r="AO117" s="805"/>
      <c r="AP117" s="807"/>
      <c r="AQ117" s="808"/>
      <c r="AR117" s="808"/>
      <c r="AS117" s="808"/>
      <c r="AT117" s="809"/>
      <c r="AU117" s="976"/>
      <c r="AV117" s="977"/>
      <c r="AW117" s="977"/>
      <c r="AX117" s="977"/>
      <c r="AY117" s="977"/>
      <c r="AZ117" s="810" t="s">
        <v>362</v>
      </c>
      <c r="BA117" s="811"/>
      <c r="BB117" s="811"/>
      <c r="BC117" s="811"/>
      <c r="BD117" s="811"/>
      <c r="BE117" s="811"/>
      <c r="BF117" s="811"/>
      <c r="BG117" s="811"/>
      <c r="BH117" s="811"/>
      <c r="BI117" s="811"/>
      <c r="BJ117" s="811"/>
      <c r="BK117" s="811"/>
      <c r="BL117" s="811"/>
      <c r="BM117" s="811"/>
      <c r="BN117" s="811"/>
      <c r="BO117" s="811"/>
      <c r="BP117" s="812"/>
      <c r="BQ117" s="791" t="s">
        <v>199</v>
      </c>
      <c r="BR117" s="792"/>
      <c r="BS117" s="792"/>
      <c r="BT117" s="792"/>
      <c r="BU117" s="792"/>
      <c r="BV117" s="792" t="s">
        <v>199</v>
      </c>
      <c r="BW117" s="792"/>
      <c r="BX117" s="792"/>
      <c r="BY117" s="792"/>
      <c r="BZ117" s="792"/>
      <c r="CA117" s="792" t="s">
        <v>199</v>
      </c>
      <c r="CB117" s="792"/>
      <c r="CC117" s="792"/>
      <c r="CD117" s="792"/>
      <c r="CE117" s="792"/>
      <c r="CF117" s="793" t="s">
        <v>199</v>
      </c>
      <c r="CG117" s="794"/>
      <c r="CH117" s="794"/>
      <c r="CI117" s="794"/>
      <c r="CJ117" s="794"/>
      <c r="CK117" s="982"/>
      <c r="CL117" s="983"/>
      <c r="CM117" s="788" t="s">
        <v>338</v>
      </c>
      <c r="CN117" s="789"/>
      <c r="CO117" s="789"/>
      <c r="CP117" s="789"/>
      <c r="CQ117" s="789"/>
      <c r="CR117" s="789"/>
      <c r="CS117" s="789"/>
      <c r="CT117" s="789"/>
      <c r="CU117" s="789"/>
      <c r="CV117" s="789"/>
      <c r="CW117" s="789"/>
      <c r="CX117" s="789"/>
      <c r="CY117" s="789"/>
      <c r="CZ117" s="789"/>
      <c r="DA117" s="789"/>
      <c r="DB117" s="789"/>
      <c r="DC117" s="789"/>
      <c r="DD117" s="789"/>
      <c r="DE117" s="789"/>
      <c r="DF117" s="790"/>
      <c r="DG117" s="781" t="s">
        <v>199</v>
      </c>
      <c r="DH117" s="782"/>
      <c r="DI117" s="782"/>
      <c r="DJ117" s="782"/>
      <c r="DK117" s="783"/>
      <c r="DL117" s="784" t="s">
        <v>199</v>
      </c>
      <c r="DM117" s="782"/>
      <c r="DN117" s="782"/>
      <c r="DO117" s="782"/>
      <c r="DP117" s="783"/>
      <c r="DQ117" s="784" t="s">
        <v>199</v>
      </c>
      <c r="DR117" s="782"/>
      <c r="DS117" s="782"/>
      <c r="DT117" s="782"/>
      <c r="DU117" s="783"/>
      <c r="DV117" s="785" t="s">
        <v>199</v>
      </c>
      <c r="DW117" s="786"/>
      <c r="DX117" s="786"/>
      <c r="DY117" s="786"/>
      <c r="DZ117" s="787"/>
    </row>
    <row r="118" spans="1:130" s="48" customFormat="1" ht="26.25" customHeight="1" x14ac:dyDescent="0.15">
      <c r="A118" s="756" t="s">
        <v>94</v>
      </c>
      <c r="B118" s="757"/>
      <c r="C118" s="757"/>
      <c r="D118" s="757"/>
      <c r="E118" s="757"/>
      <c r="F118" s="757"/>
      <c r="G118" s="757"/>
      <c r="H118" s="757"/>
      <c r="I118" s="757"/>
      <c r="J118" s="757"/>
      <c r="K118" s="757"/>
      <c r="L118" s="757"/>
      <c r="M118" s="757"/>
      <c r="N118" s="757"/>
      <c r="O118" s="757"/>
      <c r="P118" s="757"/>
      <c r="Q118" s="757"/>
      <c r="R118" s="757"/>
      <c r="S118" s="757"/>
      <c r="T118" s="757"/>
      <c r="U118" s="757"/>
      <c r="V118" s="757"/>
      <c r="W118" s="757"/>
      <c r="X118" s="757"/>
      <c r="Y118" s="757"/>
      <c r="Z118" s="758"/>
      <c r="AA118" s="759" t="s">
        <v>475</v>
      </c>
      <c r="AB118" s="757"/>
      <c r="AC118" s="757"/>
      <c r="AD118" s="757"/>
      <c r="AE118" s="758"/>
      <c r="AF118" s="759" t="s">
        <v>476</v>
      </c>
      <c r="AG118" s="757"/>
      <c r="AH118" s="757"/>
      <c r="AI118" s="757"/>
      <c r="AJ118" s="758"/>
      <c r="AK118" s="759" t="s">
        <v>392</v>
      </c>
      <c r="AL118" s="757"/>
      <c r="AM118" s="757"/>
      <c r="AN118" s="757"/>
      <c r="AO118" s="758"/>
      <c r="AP118" s="759" t="s">
        <v>477</v>
      </c>
      <c r="AQ118" s="757"/>
      <c r="AR118" s="757"/>
      <c r="AS118" s="757"/>
      <c r="AT118" s="760"/>
      <c r="AU118" s="976"/>
      <c r="AV118" s="977"/>
      <c r="AW118" s="977"/>
      <c r="AX118" s="977"/>
      <c r="AY118" s="977"/>
      <c r="AZ118" s="813" t="s">
        <v>486</v>
      </c>
      <c r="BA118" s="797"/>
      <c r="BB118" s="797"/>
      <c r="BC118" s="797"/>
      <c r="BD118" s="797"/>
      <c r="BE118" s="797"/>
      <c r="BF118" s="797"/>
      <c r="BG118" s="797"/>
      <c r="BH118" s="797"/>
      <c r="BI118" s="797"/>
      <c r="BJ118" s="797"/>
      <c r="BK118" s="797"/>
      <c r="BL118" s="797"/>
      <c r="BM118" s="797"/>
      <c r="BN118" s="797"/>
      <c r="BO118" s="797"/>
      <c r="BP118" s="798"/>
      <c r="BQ118" s="814" t="s">
        <v>199</v>
      </c>
      <c r="BR118" s="815"/>
      <c r="BS118" s="815"/>
      <c r="BT118" s="815"/>
      <c r="BU118" s="815"/>
      <c r="BV118" s="815" t="s">
        <v>199</v>
      </c>
      <c r="BW118" s="815"/>
      <c r="BX118" s="815"/>
      <c r="BY118" s="815"/>
      <c r="BZ118" s="815"/>
      <c r="CA118" s="815" t="s">
        <v>199</v>
      </c>
      <c r="CB118" s="815"/>
      <c r="CC118" s="815"/>
      <c r="CD118" s="815"/>
      <c r="CE118" s="815"/>
      <c r="CF118" s="793" t="s">
        <v>199</v>
      </c>
      <c r="CG118" s="794"/>
      <c r="CH118" s="794"/>
      <c r="CI118" s="794"/>
      <c r="CJ118" s="794"/>
      <c r="CK118" s="982"/>
      <c r="CL118" s="983"/>
      <c r="CM118" s="788" t="s">
        <v>487</v>
      </c>
      <c r="CN118" s="789"/>
      <c r="CO118" s="789"/>
      <c r="CP118" s="789"/>
      <c r="CQ118" s="789"/>
      <c r="CR118" s="789"/>
      <c r="CS118" s="789"/>
      <c r="CT118" s="789"/>
      <c r="CU118" s="789"/>
      <c r="CV118" s="789"/>
      <c r="CW118" s="789"/>
      <c r="CX118" s="789"/>
      <c r="CY118" s="789"/>
      <c r="CZ118" s="789"/>
      <c r="DA118" s="789"/>
      <c r="DB118" s="789"/>
      <c r="DC118" s="789"/>
      <c r="DD118" s="789"/>
      <c r="DE118" s="789"/>
      <c r="DF118" s="790"/>
      <c r="DG118" s="781" t="s">
        <v>199</v>
      </c>
      <c r="DH118" s="782"/>
      <c r="DI118" s="782"/>
      <c r="DJ118" s="782"/>
      <c r="DK118" s="783"/>
      <c r="DL118" s="784" t="s">
        <v>199</v>
      </c>
      <c r="DM118" s="782"/>
      <c r="DN118" s="782"/>
      <c r="DO118" s="782"/>
      <c r="DP118" s="783"/>
      <c r="DQ118" s="784" t="s">
        <v>199</v>
      </c>
      <c r="DR118" s="782"/>
      <c r="DS118" s="782"/>
      <c r="DT118" s="782"/>
      <c r="DU118" s="783"/>
      <c r="DV118" s="785" t="s">
        <v>199</v>
      </c>
      <c r="DW118" s="786"/>
      <c r="DX118" s="786"/>
      <c r="DY118" s="786"/>
      <c r="DZ118" s="787"/>
    </row>
    <row r="119" spans="1:130" s="48" customFormat="1" ht="26.25" customHeight="1" x14ac:dyDescent="0.15">
      <c r="A119" s="986" t="s">
        <v>387</v>
      </c>
      <c r="B119" s="981"/>
      <c r="C119" s="772" t="s">
        <v>61</v>
      </c>
      <c r="D119" s="763"/>
      <c r="E119" s="763"/>
      <c r="F119" s="763"/>
      <c r="G119" s="763"/>
      <c r="H119" s="763"/>
      <c r="I119" s="763"/>
      <c r="J119" s="763"/>
      <c r="K119" s="763"/>
      <c r="L119" s="763"/>
      <c r="M119" s="763"/>
      <c r="N119" s="763"/>
      <c r="O119" s="763"/>
      <c r="P119" s="763"/>
      <c r="Q119" s="763"/>
      <c r="R119" s="763"/>
      <c r="S119" s="763"/>
      <c r="T119" s="763"/>
      <c r="U119" s="763"/>
      <c r="V119" s="763"/>
      <c r="W119" s="763"/>
      <c r="X119" s="763"/>
      <c r="Y119" s="763"/>
      <c r="Z119" s="764"/>
      <c r="AA119" s="765" t="s">
        <v>199</v>
      </c>
      <c r="AB119" s="766"/>
      <c r="AC119" s="766"/>
      <c r="AD119" s="766"/>
      <c r="AE119" s="767"/>
      <c r="AF119" s="768" t="s">
        <v>199</v>
      </c>
      <c r="AG119" s="766"/>
      <c r="AH119" s="766"/>
      <c r="AI119" s="766"/>
      <c r="AJ119" s="767"/>
      <c r="AK119" s="768" t="s">
        <v>199</v>
      </c>
      <c r="AL119" s="766"/>
      <c r="AM119" s="766"/>
      <c r="AN119" s="766"/>
      <c r="AO119" s="767"/>
      <c r="AP119" s="769" t="s">
        <v>199</v>
      </c>
      <c r="AQ119" s="770"/>
      <c r="AR119" s="770"/>
      <c r="AS119" s="770"/>
      <c r="AT119" s="771"/>
      <c r="AU119" s="978"/>
      <c r="AV119" s="979"/>
      <c r="AW119" s="979"/>
      <c r="AX119" s="979"/>
      <c r="AY119" s="979"/>
      <c r="AZ119" s="69" t="s">
        <v>270</v>
      </c>
      <c r="BA119" s="69"/>
      <c r="BB119" s="69"/>
      <c r="BC119" s="69"/>
      <c r="BD119" s="69"/>
      <c r="BE119" s="69"/>
      <c r="BF119" s="69"/>
      <c r="BG119" s="69"/>
      <c r="BH119" s="69"/>
      <c r="BI119" s="69"/>
      <c r="BJ119" s="69"/>
      <c r="BK119" s="69"/>
      <c r="BL119" s="69"/>
      <c r="BM119" s="69"/>
      <c r="BN119" s="69"/>
      <c r="BO119" s="802" t="s">
        <v>168</v>
      </c>
      <c r="BP119" s="816"/>
      <c r="BQ119" s="814">
        <v>21700231</v>
      </c>
      <c r="BR119" s="815"/>
      <c r="BS119" s="815"/>
      <c r="BT119" s="815"/>
      <c r="BU119" s="815"/>
      <c r="BV119" s="815">
        <v>19788923</v>
      </c>
      <c r="BW119" s="815"/>
      <c r="BX119" s="815"/>
      <c r="BY119" s="815"/>
      <c r="BZ119" s="815"/>
      <c r="CA119" s="815">
        <v>18510087</v>
      </c>
      <c r="CB119" s="815"/>
      <c r="CC119" s="815"/>
      <c r="CD119" s="815"/>
      <c r="CE119" s="815"/>
      <c r="CF119" s="817"/>
      <c r="CG119" s="818"/>
      <c r="CH119" s="818"/>
      <c r="CI119" s="818"/>
      <c r="CJ119" s="819"/>
      <c r="CK119" s="984"/>
      <c r="CL119" s="985"/>
      <c r="CM119" s="813" t="s">
        <v>299</v>
      </c>
      <c r="CN119" s="797"/>
      <c r="CO119" s="797"/>
      <c r="CP119" s="797"/>
      <c r="CQ119" s="797"/>
      <c r="CR119" s="797"/>
      <c r="CS119" s="797"/>
      <c r="CT119" s="797"/>
      <c r="CU119" s="797"/>
      <c r="CV119" s="797"/>
      <c r="CW119" s="797"/>
      <c r="CX119" s="797"/>
      <c r="CY119" s="797"/>
      <c r="CZ119" s="797"/>
      <c r="DA119" s="797"/>
      <c r="DB119" s="797"/>
      <c r="DC119" s="797"/>
      <c r="DD119" s="797"/>
      <c r="DE119" s="797"/>
      <c r="DF119" s="798"/>
      <c r="DG119" s="820" t="s">
        <v>199</v>
      </c>
      <c r="DH119" s="821"/>
      <c r="DI119" s="821"/>
      <c r="DJ119" s="821"/>
      <c r="DK119" s="822"/>
      <c r="DL119" s="823" t="s">
        <v>199</v>
      </c>
      <c r="DM119" s="821"/>
      <c r="DN119" s="821"/>
      <c r="DO119" s="821"/>
      <c r="DP119" s="822"/>
      <c r="DQ119" s="823" t="s">
        <v>199</v>
      </c>
      <c r="DR119" s="821"/>
      <c r="DS119" s="821"/>
      <c r="DT119" s="821"/>
      <c r="DU119" s="822"/>
      <c r="DV119" s="824" t="s">
        <v>199</v>
      </c>
      <c r="DW119" s="825"/>
      <c r="DX119" s="825"/>
      <c r="DY119" s="825"/>
      <c r="DZ119" s="826"/>
    </row>
    <row r="120" spans="1:130" s="48" customFormat="1" ht="26.25" customHeight="1" x14ac:dyDescent="0.15">
      <c r="A120" s="987"/>
      <c r="B120" s="983"/>
      <c r="C120" s="788" t="s">
        <v>139</v>
      </c>
      <c r="D120" s="789"/>
      <c r="E120" s="789"/>
      <c r="F120" s="789"/>
      <c r="G120" s="789"/>
      <c r="H120" s="789"/>
      <c r="I120" s="789"/>
      <c r="J120" s="789"/>
      <c r="K120" s="789"/>
      <c r="L120" s="789"/>
      <c r="M120" s="789"/>
      <c r="N120" s="789"/>
      <c r="O120" s="789"/>
      <c r="P120" s="789"/>
      <c r="Q120" s="789"/>
      <c r="R120" s="789"/>
      <c r="S120" s="789"/>
      <c r="T120" s="789"/>
      <c r="U120" s="789"/>
      <c r="V120" s="789"/>
      <c r="W120" s="789"/>
      <c r="X120" s="789"/>
      <c r="Y120" s="789"/>
      <c r="Z120" s="790"/>
      <c r="AA120" s="781" t="s">
        <v>199</v>
      </c>
      <c r="AB120" s="782"/>
      <c r="AC120" s="782"/>
      <c r="AD120" s="782"/>
      <c r="AE120" s="783"/>
      <c r="AF120" s="784" t="s">
        <v>199</v>
      </c>
      <c r="AG120" s="782"/>
      <c r="AH120" s="782"/>
      <c r="AI120" s="782"/>
      <c r="AJ120" s="783"/>
      <c r="AK120" s="784" t="s">
        <v>199</v>
      </c>
      <c r="AL120" s="782"/>
      <c r="AM120" s="782"/>
      <c r="AN120" s="782"/>
      <c r="AO120" s="783"/>
      <c r="AP120" s="785" t="s">
        <v>199</v>
      </c>
      <c r="AQ120" s="786"/>
      <c r="AR120" s="786"/>
      <c r="AS120" s="786"/>
      <c r="AT120" s="787"/>
      <c r="AU120" s="949" t="s">
        <v>480</v>
      </c>
      <c r="AV120" s="950"/>
      <c r="AW120" s="950"/>
      <c r="AX120" s="950"/>
      <c r="AY120" s="951"/>
      <c r="AZ120" s="772" t="s">
        <v>213</v>
      </c>
      <c r="BA120" s="763"/>
      <c r="BB120" s="763"/>
      <c r="BC120" s="763"/>
      <c r="BD120" s="763"/>
      <c r="BE120" s="763"/>
      <c r="BF120" s="763"/>
      <c r="BG120" s="763"/>
      <c r="BH120" s="763"/>
      <c r="BI120" s="763"/>
      <c r="BJ120" s="763"/>
      <c r="BK120" s="763"/>
      <c r="BL120" s="763"/>
      <c r="BM120" s="763"/>
      <c r="BN120" s="763"/>
      <c r="BO120" s="763"/>
      <c r="BP120" s="764"/>
      <c r="BQ120" s="773">
        <v>2067401</v>
      </c>
      <c r="BR120" s="774"/>
      <c r="BS120" s="774"/>
      <c r="BT120" s="774"/>
      <c r="BU120" s="774"/>
      <c r="BV120" s="774">
        <v>2392647</v>
      </c>
      <c r="BW120" s="774"/>
      <c r="BX120" s="774"/>
      <c r="BY120" s="774"/>
      <c r="BZ120" s="774"/>
      <c r="CA120" s="774">
        <v>2643313</v>
      </c>
      <c r="CB120" s="774"/>
      <c r="CC120" s="774"/>
      <c r="CD120" s="774"/>
      <c r="CE120" s="774"/>
      <c r="CF120" s="775">
        <v>34.700000000000003</v>
      </c>
      <c r="CG120" s="776"/>
      <c r="CH120" s="776"/>
      <c r="CI120" s="776"/>
      <c r="CJ120" s="776"/>
      <c r="CK120" s="957" t="s">
        <v>266</v>
      </c>
      <c r="CL120" s="958"/>
      <c r="CM120" s="958"/>
      <c r="CN120" s="958"/>
      <c r="CO120" s="959"/>
      <c r="CP120" s="827" t="s">
        <v>46</v>
      </c>
      <c r="CQ120" s="828"/>
      <c r="CR120" s="828"/>
      <c r="CS120" s="828"/>
      <c r="CT120" s="828"/>
      <c r="CU120" s="828"/>
      <c r="CV120" s="828"/>
      <c r="CW120" s="828"/>
      <c r="CX120" s="828"/>
      <c r="CY120" s="828"/>
      <c r="CZ120" s="828"/>
      <c r="DA120" s="828"/>
      <c r="DB120" s="828"/>
      <c r="DC120" s="828"/>
      <c r="DD120" s="828"/>
      <c r="DE120" s="828"/>
      <c r="DF120" s="829"/>
      <c r="DG120" s="773">
        <v>2251191</v>
      </c>
      <c r="DH120" s="774"/>
      <c r="DI120" s="774"/>
      <c r="DJ120" s="774"/>
      <c r="DK120" s="774"/>
      <c r="DL120" s="774">
        <v>2011127</v>
      </c>
      <c r="DM120" s="774"/>
      <c r="DN120" s="774"/>
      <c r="DO120" s="774"/>
      <c r="DP120" s="774"/>
      <c r="DQ120" s="774">
        <v>1784412</v>
      </c>
      <c r="DR120" s="774"/>
      <c r="DS120" s="774"/>
      <c r="DT120" s="774"/>
      <c r="DU120" s="774"/>
      <c r="DV120" s="777">
        <v>23.5</v>
      </c>
      <c r="DW120" s="777"/>
      <c r="DX120" s="777"/>
      <c r="DY120" s="777"/>
      <c r="DZ120" s="778"/>
    </row>
    <row r="121" spans="1:130" s="48" customFormat="1" ht="26.25" customHeight="1" x14ac:dyDescent="0.15">
      <c r="A121" s="987"/>
      <c r="B121" s="983"/>
      <c r="C121" s="810" t="s">
        <v>137</v>
      </c>
      <c r="D121" s="811"/>
      <c r="E121" s="811"/>
      <c r="F121" s="811"/>
      <c r="G121" s="811"/>
      <c r="H121" s="811"/>
      <c r="I121" s="811"/>
      <c r="J121" s="811"/>
      <c r="K121" s="811"/>
      <c r="L121" s="811"/>
      <c r="M121" s="811"/>
      <c r="N121" s="811"/>
      <c r="O121" s="811"/>
      <c r="P121" s="811"/>
      <c r="Q121" s="811"/>
      <c r="R121" s="811"/>
      <c r="S121" s="811"/>
      <c r="T121" s="811"/>
      <c r="U121" s="811"/>
      <c r="V121" s="811"/>
      <c r="W121" s="811"/>
      <c r="X121" s="811"/>
      <c r="Y121" s="811"/>
      <c r="Z121" s="812"/>
      <c r="AA121" s="781" t="s">
        <v>199</v>
      </c>
      <c r="AB121" s="782"/>
      <c r="AC121" s="782"/>
      <c r="AD121" s="782"/>
      <c r="AE121" s="783"/>
      <c r="AF121" s="784" t="s">
        <v>199</v>
      </c>
      <c r="AG121" s="782"/>
      <c r="AH121" s="782"/>
      <c r="AI121" s="782"/>
      <c r="AJ121" s="783"/>
      <c r="AK121" s="784" t="s">
        <v>199</v>
      </c>
      <c r="AL121" s="782"/>
      <c r="AM121" s="782"/>
      <c r="AN121" s="782"/>
      <c r="AO121" s="783"/>
      <c r="AP121" s="785" t="s">
        <v>199</v>
      </c>
      <c r="AQ121" s="786"/>
      <c r="AR121" s="786"/>
      <c r="AS121" s="786"/>
      <c r="AT121" s="787"/>
      <c r="AU121" s="952"/>
      <c r="AV121" s="953"/>
      <c r="AW121" s="953"/>
      <c r="AX121" s="953"/>
      <c r="AY121" s="954"/>
      <c r="AZ121" s="788" t="s">
        <v>391</v>
      </c>
      <c r="BA121" s="789"/>
      <c r="BB121" s="789"/>
      <c r="BC121" s="789"/>
      <c r="BD121" s="789"/>
      <c r="BE121" s="789"/>
      <c r="BF121" s="789"/>
      <c r="BG121" s="789"/>
      <c r="BH121" s="789"/>
      <c r="BI121" s="789"/>
      <c r="BJ121" s="789"/>
      <c r="BK121" s="789"/>
      <c r="BL121" s="789"/>
      <c r="BM121" s="789"/>
      <c r="BN121" s="789"/>
      <c r="BO121" s="789"/>
      <c r="BP121" s="790"/>
      <c r="BQ121" s="791">
        <v>27104</v>
      </c>
      <c r="BR121" s="792"/>
      <c r="BS121" s="792"/>
      <c r="BT121" s="792"/>
      <c r="BU121" s="792"/>
      <c r="BV121" s="792">
        <v>18031</v>
      </c>
      <c r="BW121" s="792"/>
      <c r="BX121" s="792"/>
      <c r="BY121" s="792"/>
      <c r="BZ121" s="792"/>
      <c r="CA121" s="792">
        <v>10182</v>
      </c>
      <c r="CB121" s="792"/>
      <c r="CC121" s="792"/>
      <c r="CD121" s="792"/>
      <c r="CE121" s="792"/>
      <c r="CF121" s="793">
        <v>0.1</v>
      </c>
      <c r="CG121" s="794"/>
      <c r="CH121" s="794"/>
      <c r="CI121" s="794"/>
      <c r="CJ121" s="794"/>
      <c r="CK121" s="960"/>
      <c r="CL121" s="961"/>
      <c r="CM121" s="961"/>
      <c r="CN121" s="961"/>
      <c r="CO121" s="962"/>
      <c r="CP121" s="830" t="s">
        <v>465</v>
      </c>
      <c r="CQ121" s="831"/>
      <c r="CR121" s="831"/>
      <c r="CS121" s="831"/>
      <c r="CT121" s="831"/>
      <c r="CU121" s="831"/>
      <c r="CV121" s="831"/>
      <c r="CW121" s="831"/>
      <c r="CX121" s="831"/>
      <c r="CY121" s="831"/>
      <c r="CZ121" s="831"/>
      <c r="DA121" s="831"/>
      <c r="DB121" s="831"/>
      <c r="DC121" s="831"/>
      <c r="DD121" s="831"/>
      <c r="DE121" s="831"/>
      <c r="DF121" s="832"/>
      <c r="DG121" s="791">
        <v>1432663</v>
      </c>
      <c r="DH121" s="792"/>
      <c r="DI121" s="792"/>
      <c r="DJ121" s="792"/>
      <c r="DK121" s="792"/>
      <c r="DL121" s="792">
        <v>1250631</v>
      </c>
      <c r="DM121" s="792"/>
      <c r="DN121" s="792"/>
      <c r="DO121" s="792"/>
      <c r="DP121" s="792"/>
      <c r="DQ121" s="792">
        <v>1068507</v>
      </c>
      <c r="DR121" s="792"/>
      <c r="DS121" s="792"/>
      <c r="DT121" s="792"/>
      <c r="DU121" s="792"/>
      <c r="DV121" s="795">
        <v>14</v>
      </c>
      <c r="DW121" s="795"/>
      <c r="DX121" s="795"/>
      <c r="DY121" s="795"/>
      <c r="DZ121" s="796"/>
    </row>
    <row r="122" spans="1:130" s="48" customFormat="1" ht="26.25" customHeight="1" x14ac:dyDescent="0.15">
      <c r="A122" s="987"/>
      <c r="B122" s="983"/>
      <c r="C122" s="788" t="s">
        <v>153</v>
      </c>
      <c r="D122" s="789"/>
      <c r="E122" s="789"/>
      <c r="F122" s="789"/>
      <c r="G122" s="789"/>
      <c r="H122" s="789"/>
      <c r="I122" s="789"/>
      <c r="J122" s="789"/>
      <c r="K122" s="789"/>
      <c r="L122" s="789"/>
      <c r="M122" s="789"/>
      <c r="N122" s="789"/>
      <c r="O122" s="789"/>
      <c r="P122" s="789"/>
      <c r="Q122" s="789"/>
      <c r="R122" s="789"/>
      <c r="S122" s="789"/>
      <c r="T122" s="789"/>
      <c r="U122" s="789"/>
      <c r="V122" s="789"/>
      <c r="W122" s="789"/>
      <c r="X122" s="789"/>
      <c r="Y122" s="789"/>
      <c r="Z122" s="790"/>
      <c r="AA122" s="781" t="s">
        <v>199</v>
      </c>
      <c r="AB122" s="782"/>
      <c r="AC122" s="782"/>
      <c r="AD122" s="782"/>
      <c r="AE122" s="783"/>
      <c r="AF122" s="784" t="s">
        <v>199</v>
      </c>
      <c r="AG122" s="782"/>
      <c r="AH122" s="782"/>
      <c r="AI122" s="782"/>
      <c r="AJ122" s="783"/>
      <c r="AK122" s="784" t="s">
        <v>199</v>
      </c>
      <c r="AL122" s="782"/>
      <c r="AM122" s="782"/>
      <c r="AN122" s="782"/>
      <c r="AO122" s="783"/>
      <c r="AP122" s="785" t="s">
        <v>199</v>
      </c>
      <c r="AQ122" s="786"/>
      <c r="AR122" s="786"/>
      <c r="AS122" s="786"/>
      <c r="AT122" s="787"/>
      <c r="AU122" s="952"/>
      <c r="AV122" s="953"/>
      <c r="AW122" s="953"/>
      <c r="AX122" s="953"/>
      <c r="AY122" s="954"/>
      <c r="AZ122" s="813" t="s">
        <v>489</v>
      </c>
      <c r="BA122" s="797"/>
      <c r="BB122" s="797"/>
      <c r="BC122" s="797"/>
      <c r="BD122" s="797"/>
      <c r="BE122" s="797"/>
      <c r="BF122" s="797"/>
      <c r="BG122" s="797"/>
      <c r="BH122" s="797"/>
      <c r="BI122" s="797"/>
      <c r="BJ122" s="797"/>
      <c r="BK122" s="797"/>
      <c r="BL122" s="797"/>
      <c r="BM122" s="797"/>
      <c r="BN122" s="797"/>
      <c r="BO122" s="797"/>
      <c r="BP122" s="798"/>
      <c r="BQ122" s="814">
        <v>15094599</v>
      </c>
      <c r="BR122" s="815"/>
      <c r="BS122" s="815"/>
      <c r="BT122" s="815"/>
      <c r="BU122" s="815"/>
      <c r="BV122" s="815">
        <v>13814597</v>
      </c>
      <c r="BW122" s="815"/>
      <c r="BX122" s="815"/>
      <c r="BY122" s="815"/>
      <c r="BZ122" s="815"/>
      <c r="CA122" s="815">
        <v>13040941</v>
      </c>
      <c r="CB122" s="815"/>
      <c r="CC122" s="815"/>
      <c r="CD122" s="815"/>
      <c r="CE122" s="815"/>
      <c r="CF122" s="833">
        <v>171.4</v>
      </c>
      <c r="CG122" s="834"/>
      <c r="CH122" s="834"/>
      <c r="CI122" s="834"/>
      <c r="CJ122" s="834"/>
      <c r="CK122" s="960"/>
      <c r="CL122" s="961"/>
      <c r="CM122" s="961"/>
      <c r="CN122" s="961"/>
      <c r="CO122" s="962"/>
      <c r="CP122" s="830" t="s">
        <v>27</v>
      </c>
      <c r="CQ122" s="831"/>
      <c r="CR122" s="831"/>
      <c r="CS122" s="831"/>
      <c r="CT122" s="831"/>
      <c r="CU122" s="831"/>
      <c r="CV122" s="831"/>
      <c r="CW122" s="831"/>
      <c r="CX122" s="831"/>
      <c r="CY122" s="831"/>
      <c r="CZ122" s="831"/>
      <c r="DA122" s="831"/>
      <c r="DB122" s="831"/>
      <c r="DC122" s="831"/>
      <c r="DD122" s="831"/>
      <c r="DE122" s="831"/>
      <c r="DF122" s="832"/>
      <c r="DG122" s="791" t="s">
        <v>199</v>
      </c>
      <c r="DH122" s="792"/>
      <c r="DI122" s="792"/>
      <c r="DJ122" s="792"/>
      <c r="DK122" s="792"/>
      <c r="DL122" s="792" t="s">
        <v>199</v>
      </c>
      <c r="DM122" s="792"/>
      <c r="DN122" s="792"/>
      <c r="DO122" s="792"/>
      <c r="DP122" s="792"/>
      <c r="DQ122" s="792" t="s">
        <v>199</v>
      </c>
      <c r="DR122" s="792"/>
      <c r="DS122" s="792"/>
      <c r="DT122" s="792"/>
      <c r="DU122" s="792"/>
      <c r="DV122" s="795" t="s">
        <v>199</v>
      </c>
      <c r="DW122" s="795"/>
      <c r="DX122" s="795"/>
      <c r="DY122" s="795"/>
      <c r="DZ122" s="796"/>
    </row>
    <row r="123" spans="1:130" s="48" customFormat="1" ht="26.25" customHeight="1" x14ac:dyDescent="0.15">
      <c r="A123" s="987"/>
      <c r="B123" s="983"/>
      <c r="C123" s="788" t="s">
        <v>11</v>
      </c>
      <c r="D123" s="789"/>
      <c r="E123" s="789"/>
      <c r="F123" s="789"/>
      <c r="G123" s="789"/>
      <c r="H123" s="789"/>
      <c r="I123" s="789"/>
      <c r="J123" s="789"/>
      <c r="K123" s="789"/>
      <c r="L123" s="789"/>
      <c r="M123" s="789"/>
      <c r="N123" s="789"/>
      <c r="O123" s="789"/>
      <c r="P123" s="789"/>
      <c r="Q123" s="789"/>
      <c r="R123" s="789"/>
      <c r="S123" s="789"/>
      <c r="T123" s="789"/>
      <c r="U123" s="789"/>
      <c r="V123" s="789"/>
      <c r="W123" s="789"/>
      <c r="X123" s="789"/>
      <c r="Y123" s="789"/>
      <c r="Z123" s="790"/>
      <c r="AA123" s="781">
        <v>2564</v>
      </c>
      <c r="AB123" s="782"/>
      <c r="AC123" s="782"/>
      <c r="AD123" s="782"/>
      <c r="AE123" s="783"/>
      <c r="AF123" s="784">
        <v>2550</v>
      </c>
      <c r="AG123" s="782"/>
      <c r="AH123" s="782"/>
      <c r="AI123" s="782"/>
      <c r="AJ123" s="783"/>
      <c r="AK123" s="784">
        <v>2541</v>
      </c>
      <c r="AL123" s="782"/>
      <c r="AM123" s="782"/>
      <c r="AN123" s="782"/>
      <c r="AO123" s="783"/>
      <c r="AP123" s="785">
        <v>0</v>
      </c>
      <c r="AQ123" s="786"/>
      <c r="AR123" s="786"/>
      <c r="AS123" s="786"/>
      <c r="AT123" s="787"/>
      <c r="AU123" s="955"/>
      <c r="AV123" s="956"/>
      <c r="AW123" s="956"/>
      <c r="AX123" s="956"/>
      <c r="AY123" s="956"/>
      <c r="AZ123" s="69" t="s">
        <v>270</v>
      </c>
      <c r="BA123" s="69"/>
      <c r="BB123" s="69"/>
      <c r="BC123" s="69"/>
      <c r="BD123" s="69"/>
      <c r="BE123" s="69"/>
      <c r="BF123" s="69"/>
      <c r="BG123" s="69"/>
      <c r="BH123" s="69"/>
      <c r="BI123" s="69"/>
      <c r="BJ123" s="69"/>
      <c r="BK123" s="69"/>
      <c r="BL123" s="69"/>
      <c r="BM123" s="69"/>
      <c r="BN123" s="69"/>
      <c r="BO123" s="802" t="s">
        <v>219</v>
      </c>
      <c r="BP123" s="816"/>
      <c r="BQ123" s="835">
        <v>17189104</v>
      </c>
      <c r="BR123" s="836"/>
      <c r="BS123" s="836"/>
      <c r="BT123" s="836"/>
      <c r="BU123" s="836"/>
      <c r="BV123" s="836">
        <v>16225275</v>
      </c>
      <c r="BW123" s="836"/>
      <c r="BX123" s="836"/>
      <c r="BY123" s="836"/>
      <c r="BZ123" s="836"/>
      <c r="CA123" s="836">
        <v>15694436</v>
      </c>
      <c r="CB123" s="836"/>
      <c r="CC123" s="836"/>
      <c r="CD123" s="836"/>
      <c r="CE123" s="836"/>
      <c r="CF123" s="817"/>
      <c r="CG123" s="818"/>
      <c r="CH123" s="818"/>
      <c r="CI123" s="818"/>
      <c r="CJ123" s="819"/>
      <c r="CK123" s="960"/>
      <c r="CL123" s="961"/>
      <c r="CM123" s="961"/>
      <c r="CN123" s="961"/>
      <c r="CO123" s="962"/>
      <c r="CP123" s="830" t="s">
        <v>223</v>
      </c>
      <c r="CQ123" s="831"/>
      <c r="CR123" s="831"/>
      <c r="CS123" s="831"/>
      <c r="CT123" s="831"/>
      <c r="CU123" s="831"/>
      <c r="CV123" s="831"/>
      <c r="CW123" s="831"/>
      <c r="CX123" s="831"/>
      <c r="CY123" s="831"/>
      <c r="CZ123" s="831"/>
      <c r="DA123" s="831"/>
      <c r="DB123" s="831"/>
      <c r="DC123" s="831"/>
      <c r="DD123" s="831"/>
      <c r="DE123" s="831"/>
      <c r="DF123" s="832"/>
      <c r="DG123" s="781" t="s">
        <v>199</v>
      </c>
      <c r="DH123" s="782"/>
      <c r="DI123" s="782"/>
      <c r="DJ123" s="782"/>
      <c r="DK123" s="783"/>
      <c r="DL123" s="784" t="s">
        <v>199</v>
      </c>
      <c r="DM123" s="782"/>
      <c r="DN123" s="782"/>
      <c r="DO123" s="782"/>
      <c r="DP123" s="783"/>
      <c r="DQ123" s="784" t="s">
        <v>199</v>
      </c>
      <c r="DR123" s="782"/>
      <c r="DS123" s="782"/>
      <c r="DT123" s="782"/>
      <c r="DU123" s="783"/>
      <c r="DV123" s="785" t="s">
        <v>199</v>
      </c>
      <c r="DW123" s="786"/>
      <c r="DX123" s="786"/>
      <c r="DY123" s="786"/>
      <c r="DZ123" s="787"/>
    </row>
    <row r="124" spans="1:130" s="48" customFormat="1" ht="26.25" customHeight="1" x14ac:dyDescent="0.15">
      <c r="A124" s="987"/>
      <c r="B124" s="983"/>
      <c r="C124" s="788" t="s">
        <v>338</v>
      </c>
      <c r="D124" s="789"/>
      <c r="E124" s="789"/>
      <c r="F124" s="789"/>
      <c r="G124" s="789"/>
      <c r="H124" s="789"/>
      <c r="I124" s="789"/>
      <c r="J124" s="789"/>
      <c r="K124" s="789"/>
      <c r="L124" s="789"/>
      <c r="M124" s="789"/>
      <c r="N124" s="789"/>
      <c r="O124" s="789"/>
      <c r="P124" s="789"/>
      <c r="Q124" s="789"/>
      <c r="R124" s="789"/>
      <c r="S124" s="789"/>
      <c r="T124" s="789"/>
      <c r="U124" s="789"/>
      <c r="V124" s="789"/>
      <c r="W124" s="789"/>
      <c r="X124" s="789"/>
      <c r="Y124" s="789"/>
      <c r="Z124" s="790"/>
      <c r="AA124" s="781" t="s">
        <v>199</v>
      </c>
      <c r="AB124" s="782"/>
      <c r="AC124" s="782"/>
      <c r="AD124" s="782"/>
      <c r="AE124" s="783"/>
      <c r="AF124" s="784" t="s">
        <v>199</v>
      </c>
      <c r="AG124" s="782"/>
      <c r="AH124" s="782"/>
      <c r="AI124" s="782"/>
      <c r="AJ124" s="783"/>
      <c r="AK124" s="784" t="s">
        <v>199</v>
      </c>
      <c r="AL124" s="782"/>
      <c r="AM124" s="782"/>
      <c r="AN124" s="782"/>
      <c r="AO124" s="783"/>
      <c r="AP124" s="785" t="s">
        <v>199</v>
      </c>
      <c r="AQ124" s="786"/>
      <c r="AR124" s="786"/>
      <c r="AS124" s="786"/>
      <c r="AT124" s="787"/>
      <c r="AU124" s="837" t="s">
        <v>490</v>
      </c>
      <c r="AV124" s="838"/>
      <c r="AW124" s="838"/>
      <c r="AX124" s="838"/>
      <c r="AY124" s="838"/>
      <c r="AZ124" s="838"/>
      <c r="BA124" s="838"/>
      <c r="BB124" s="838"/>
      <c r="BC124" s="838"/>
      <c r="BD124" s="838"/>
      <c r="BE124" s="838"/>
      <c r="BF124" s="838"/>
      <c r="BG124" s="838"/>
      <c r="BH124" s="838"/>
      <c r="BI124" s="838"/>
      <c r="BJ124" s="838"/>
      <c r="BK124" s="838"/>
      <c r="BL124" s="838"/>
      <c r="BM124" s="838"/>
      <c r="BN124" s="838"/>
      <c r="BO124" s="838"/>
      <c r="BP124" s="839"/>
      <c r="BQ124" s="840">
        <v>57.3</v>
      </c>
      <c r="BR124" s="841"/>
      <c r="BS124" s="841"/>
      <c r="BT124" s="841"/>
      <c r="BU124" s="841"/>
      <c r="BV124" s="841">
        <v>47.1</v>
      </c>
      <c r="BW124" s="841"/>
      <c r="BX124" s="841"/>
      <c r="BY124" s="841"/>
      <c r="BZ124" s="841"/>
      <c r="CA124" s="841">
        <v>37</v>
      </c>
      <c r="CB124" s="841"/>
      <c r="CC124" s="841"/>
      <c r="CD124" s="841"/>
      <c r="CE124" s="841"/>
      <c r="CF124" s="842"/>
      <c r="CG124" s="843"/>
      <c r="CH124" s="843"/>
      <c r="CI124" s="843"/>
      <c r="CJ124" s="844"/>
      <c r="CK124" s="963"/>
      <c r="CL124" s="963"/>
      <c r="CM124" s="963"/>
      <c r="CN124" s="963"/>
      <c r="CO124" s="964"/>
      <c r="CP124" s="830" t="s">
        <v>491</v>
      </c>
      <c r="CQ124" s="831"/>
      <c r="CR124" s="831"/>
      <c r="CS124" s="831"/>
      <c r="CT124" s="831"/>
      <c r="CU124" s="831"/>
      <c r="CV124" s="831"/>
      <c r="CW124" s="831"/>
      <c r="CX124" s="831"/>
      <c r="CY124" s="831"/>
      <c r="CZ124" s="831"/>
      <c r="DA124" s="831"/>
      <c r="DB124" s="831"/>
      <c r="DC124" s="831"/>
      <c r="DD124" s="831"/>
      <c r="DE124" s="831"/>
      <c r="DF124" s="832"/>
      <c r="DG124" s="820">
        <v>955584</v>
      </c>
      <c r="DH124" s="821"/>
      <c r="DI124" s="821"/>
      <c r="DJ124" s="821"/>
      <c r="DK124" s="822"/>
      <c r="DL124" s="823">
        <v>920056</v>
      </c>
      <c r="DM124" s="821"/>
      <c r="DN124" s="821"/>
      <c r="DO124" s="821"/>
      <c r="DP124" s="822"/>
      <c r="DQ124" s="823" t="s">
        <v>199</v>
      </c>
      <c r="DR124" s="821"/>
      <c r="DS124" s="821"/>
      <c r="DT124" s="821"/>
      <c r="DU124" s="822"/>
      <c r="DV124" s="824" t="s">
        <v>199</v>
      </c>
      <c r="DW124" s="825"/>
      <c r="DX124" s="825"/>
      <c r="DY124" s="825"/>
      <c r="DZ124" s="826"/>
    </row>
    <row r="125" spans="1:130" s="48" customFormat="1" ht="26.25" customHeight="1" x14ac:dyDescent="0.15">
      <c r="A125" s="987"/>
      <c r="B125" s="983"/>
      <c r="C125" s="788" t="s">
        <v>487</v>
      </c>
      <c r="D125" s="789"/>
      <c r="E125" s="789"/>
      <c r="F125" s="789"/>
      <c r="G125" s="789"/>
      <c r="H125" s="789"/>
      <c r="I125" s="789"/>
      <c r="J125" s="789"/>
      <c r="K125" s="789"/>
      <c r="L125" s="789"/>
      <c r="M125" s="789"/>
      <c r="N125" s="789"/>
      <c r="O125" s="789"/>
      <c r="P125" s="789"/>
      <c r="Q125" s="789"/>
      <c r="R125" s="789"/>
      <c r="S125" s="789"/>
      <c r="T125" s="789"/>
      <c r="U125" s="789"/>
      <c r="V125" s="789"/>
      <c r="W125" s="789"/>
      <c r="X125" s="789"/>
      <c r="Y125" s="789"/>
      <c r="Z125" s="790"/>
      <c r="AA125" s="781" t="s">
        <v>199</v>
      </c>
      <c r="AB125" s="782"/>
      <c r="AC125" s="782"/>
      <c r="AD125" s="782"/>
      <c r="AE125" s="783"/>
      <c r="AF125" s="784" t="s">
        <v>199</v>
      </c>
      <c r="AG125" s="782"/>
      <c r="AH125" s="782"/>
      <c r="AI125" s="782"/>
      <c r="AJ125" s="783"/>
      <c r="AK125" s="784" t="s">
        <v>199</v>
      </c>
      <c r="AL125" s="782"/>
      <c r="AM125" s="782"/>
      <c r="AN125" s="782"/>
      <c r="AO125" s="783"/>
      <c r="AP125" s="785" t="s">
        <v>199</v>
      </c>
      <c r="AQ125" s="786"/>
      <c r="AR125" s="786"/>
      <c r="AS125" s="786"/>
      <c r="AT125" s="787"/>
      <c r="AU125" s="60"/>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56"/>
      <c r="BR125" s="56"/>
      <c r="BS125" s="56"/>
      <c r="BT125" s="56"/>
      <c r="BU125" s="56"/>
      <c r="BV125" s="56"/>
      <c r="BW125" s="56"/>
      <c r="BX125" s="56"/>
      <c r="BY125" s="56"/>
      <c r="BZ125" s="56"/>
      <c r="CA125" s="56"/>
      <c r="CB125" s="56"/>
      <c r="CC125" s="56"/>
      <c r="CD125" s="56"/>
      <c r="CE125" s="56"/>
      <c r="CF125" s="56"/>
      <c r="CG125" s="56"/>
      <c r="CH125" s="56"/>
      <c r="CI125" s="56"/>
      <c r="CJ125" s="75"/>
      <c r="CK125" s="965" t="s">
        <v>494</v>
      </c>
      <c r="CL125" s="958"/>
      <c r="CM125" s="958"/>
      <c r="CN125" s="958"/>
      <c r="CO125" s="959"/>
      <c r="CP125" s="772" t="s">
        <v>142</v>
      </c>
      <c r="CQ125" s="763"/>
      <c r="CR125" s="763"/>
      <c r="CS125" s="763"/>
      <c r="CT125" s="763"/>
      <c r="CU125" s="763"/>
      <c r="CV125" s="763"/>
      <c r="CW125" s="763"/>
      <c r="CX125" s="763"/>
      <c r="CY125" s="763"/>
      <c r="CZ125" s="763"/>
      <c r="DA125" s="763"/>
      <c r="DB125" s="763"/>
      <c r="DC125" s="763"/>
      <c r="DD125" s="763"/>
      <c r="DE125" s="763"/>
      <c r="DF125" s="764"/>
      <c r="DG125" s="773" t="s">
        <v>199</v>
      </c>
      <c r="DH125" s="774"/>
      <c r="DI125" s="774"/>
      <c r="DJ125" s="774"/>
      <c r="DK125" s="774"/>
      <c r="DL125" s="774" t="s">
        <v>199</v>
      </c>
      <c r="DM125" s="774"/>
      <c r="DN125" s="774"/>
      <c r="DO125" s="774"/>
      <c r="DP125" s="774"/>
      <c r="DQ125" s="774" t="s">
        <v>199</v>
      </c>
      <c r="DR125" s="774"/>
      <c r="DS125" s="774"/>
      <c r="DT125" s="774"/>
      <c r="DU125" s="774"/>
      <c r="DV125" s="777" t="s">
        <v>199</v>
      </c>
      <c r="DW125" s="777"/>
      <c r="DX125" s="777"/>
      <c r="DY125" s="777"/>
      <c r="DZ125" s="778"/>
    </row>
    <row r="126" spans="1:130" s="48" customFormat="1" ht="26.25" customHeight="1" x14ac:dyDescent="0.15">
      <c r="A126" s="987"/>
      <c r="B126" s="983"/>
      <c r="C126" s="788" t="s">
        <v>299</v>
      </c>
      <c r="D126" s="789"/>
      <c r="E126" s="789"/>
      <c r="F126" s="789"/>
      <c r="G126" s="789"/>
      <c r="H126" s="789"/>
      <c r="I126" s="789"/>
      <c r="J126" s="789"/>
      <c r="K126" s="789"/>
      <c r="L126" s="789"/>
      <c r="M126" s="789"/>
      <c r="N126" s="789"/>
      <c r="O126" s="789"/>
      <c r="P126" s="789"/>
      <c r="Q126" s="789"/>
      <c r="R126" s="789"/>
      <c r="S126" s="789"/>
      <c r="T126" s="789"/>
      <c r="U126" s="789"/>
      <c r="V126" s="789"/>
      <c r="W126" s="789"/>
      <c r="X126" s="789"/>
      <c r="Y126" s="789"/>
      <c r="Z126" s="790"/>
      <c r="AA126" s="781" t="s">
        <v>199</v>
      </c>
      <c r="AB126" s="782"/>
      <c r="AC126" s="782"/>
      <c r="AD126" s="782"/>
      <c r="AE126" s="783"/>
      <c r="AF126" s="784" t="s">
        <v>199</v>
      </c>
      <c r="AG126" s="782"/>
      <c r="AH126" s="782"/>
      <c r="AI126" s="782"/>
      <c r="AJ126" s="783"/>
      <c r="AK126" s="784">
        <v>26764</v>
      </c>
      <c r="AL126" s="782"/>
      <c r="AM126" s="782"/>
      <c r="AN126" s="782"/>
      <c r="AO126" s="783"/>
      <c r="AP126" s="785">
        <v>0.4</v>
      </c>
      <c r="AQ126" s="786"/>
      <c r="AR126" s="786"/>
      <c r="AS126" s="786"/>
      <c r="AT126" s="787"/>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74"/>
      <c r="CE126" s="74"/>
      <c r="CF126" s="74"/>
      <c r="CG126" s="56"/>
      <c r="CH126" s="56"/>
      <c r="CI126" s="56"/>
      <c r="CJ126" s="75"/>
      <c r="CK126" s="966"/>
      <c r="CL126" s="961"/>
      <c r="CM126" s="961"/>
      <c r="CN126" s="961"/>
      <c r="CO126" s="962"/>
      <c r="CP126" s="788" t="s">
        <v>424</v>
      </c>
      <c r="CQ126" s="789"/>
      <c r="CR126" s="789"/>
      <c r="CS126" s="789"/>
      <c r="CT126" s="789"/>
      <c r="CU126" s="789"/>
      <c r="CV126" s="789"/>
      <c r="CW126" s="789"/>
      <c r="CX126" s="789"/>
      <c r="CY126" s="789"/>
      <c r="CZ126" s="789"/>
      <c r="DA126" s="789"/>
      <c r="DB126" s="789"/>
      <c r="DC126" s="789"/>
      <c r="DD126" s="789"/>
      <c r="DE126" s="789"/>
      <c r="DF126" s="790"/>
      <c r="DG126" s="791" t="s">
        <v>199</v>
      </c>
      <c r="DH126" s="792"/>
      <c r="DI126" s="792"/>
      <c r="DJ126" s="792"/>
      <c r="DK126" s="792"/>
      <c r="DL126" s="792" t="s">
        <v>199</v>
      </c>
      <c r="DM126" s="792"/>
      <c r="DN126" s="792"/>
      <c r="DO126" s="792"/>
      <c r="DP126" s="792"/>
      <c r="DQ126" s="792" t="s">
        <v>199</v>
      </c>
      <c r="DR126" s="792"/>
      <c r="DS126" s="792"/>
      <c r="DT126" s="792"/>
      <c r="DU126" s="792"/>
      <c r="DV126" s="795" t="s">
        <v>199</v>
      </c>
      <c r="DW126" s="795"/>
      <c r="DX126" s="795"/>
      <c r="DY126" s="795"/>
      <c r="DZ126" s="796"/>
    </row>
    <row r="127" spans="1:130" s="48" customFormat="1" ht="26.25" customHeight="1" x14ac:dyDescent="0.15">
      <c r="A127" s="988"/>
      <c r="B127" s="985"/>
      <c r="C127" s="813" t="s">
        <v>77</v>
      </c>
      <c r="D127" s="797"/>
      <c r="E127" s="797"/>
      <c r="F127" s="797"/>
      <c r="G127" s="797"/>
      <c r="H127" s="797"/>
      <c r="I127" s="797"/>
      <c r="J127" s="797"/>
      <c r="K127" s="797"/>
      <c r="L127" s="797"/>
      <c r="M127" s="797"/>
      <c r="N127" s="797"/>
      <c r="O127" s="797"/>
      <c r="P127" s="797"/>
      <c r="Q127" s="797"/>
      <c r="R127" s="797"/>
      <c r="S127" s="797"/>
      <c r="T127" s="797"/>
      <c r="U127" s="797"/>
      <c r="V127" s="797"/>
      <c r="W127" s="797"/>
      <c r="X127" s="797"/>
      <c r="Y127" s="797"/>
      <c r="Z127" s="798"/>
      <c r="AA127" s="781" t="s">
        <v>199</v>
      </c>
      <c r="AB127" s="782"/>
      <c r="AC127" s="782"/>
      <c r="AD127" s="782"/>
      <c r="AE127" s="783"/>
      <c r="AF127" s="784" t="s">
        <v>199</v>
      </c>
      <c r="AG127" s="782"/>
      <c r="AH127" s="782"/>
      <c r="AI127" s="782"/>
      <c r="AJ127" s="783"/>
      <c r="AK127" s="784" t="s">
        <v>199</v>
      </c>
      <c r="AL127" s="782"/>
      <c r="AM127" s="782"/>
      <c r="AN127" s="782"/>
      <c r="AO127" s="783"/>
      <c r="AP127" s="785" t="s">
        <v>199</v>
      </c>
      <c r="AQ127" s="786"/>
      <c r="AR127" s="786"/>
      <c r="AS127" s="786"/>
      <c r="AT127" s="787"/>
      <c r="AU127" s="56"/>
      <c r="AV127" s="56"/>
      <c r="AW127" s="56"/>
      <c r="AX127" s="845" t="s">
        <v>495</v>
      </c>
      <c r="AY127" s="846"/>
      <c r="AZ127" s="846"/>
      <c r="BA127" s="846"/>
      <c r="BB127" s="846"/>
      <c r="BC127" s="846"/>
      <c r="BD127" s="846"/>
      <c r="BE127" s="847"/>
      <c r="BF127" s="848" t="s">
        <v>448</v>
      </c>
      <c r="BG127" s="846"/>
      <c r="BH127" s="846"/>
      <c r="BI127" s="846"/>
      <c r="BJ127" s="846"/>
      <c r="BK127" s="846"/>
      <c r="BL127" s="847"/>
      <c r="BM127" s="848" t="s">
        <v>425</v>
      </c>
      <c r="BN127" s="846"/>
      <c r="BO127" s="846"/>
      <c r="BP127" s="846"/>
      <c r="BQ127" s="846"/>
      <c r="BR127" s="846"/>
      <c r="BS127" s="847"/>
      <c r="BT127" s="848" t="s">
        <v>413</v>
      </c>
      <c r="BU127" s="846"/>
      <c r="BV127" s="846"/>
      <c r="BW127" s="846"/>
      <c r="BX127" s="846"/>
      <c r="BY127" s="846"/>
      <c r="BZ127" s="849"/>
      <c r="CA127" s="56"/>
      <c r="CB127" s="56"/>
      <c r="CC127" s="56"/>
      <c r="CD127" s="74"/>
      <c r="CE127" s="74"/>
      <c r="CF127" s="74"/>
      <c r="CG127" s="56"/>
      <c r="CH127" s="56"/>
      <c r="CI127" s="56"/>
      <c r="CJ127" s="75"/>
      <c r="CK127" s="966"/>
      <c r="CL127" s="961"/>
      <c r="CM127" s="961"/>
      <c r="CN127" s="961"/>
      <c r="CO127" s="962"/>
      <c r="CP127" s="788" t="s">
        <v>420</v>
      </c>
      <c r="CQ127" s="789"/>
      <c r="CR127" s="789"/>
      <c r="CS127" s="789"/>
      <c r="CT127" s="789"/>
      <c r="CU127" s="789"/>
      <c r="CV127" s="789"/>
      <c r="CW127" s="789"/>
      <c r="CX127" s="789"/>
      <c r="CY127" s="789"/>
      <c r="CZ127" s="789"/>
      <c r="DA127" s="789"/>
      <c r="DB127" s="789"/>
      <c r="DC127" s="789"/>
      <c r="DD127" s="789"/>
      <c r="DE127" s="789"/>
      <c r="DF127" s="790"/>
      <c r="DG127" s="791" t="s">
        <v>199</v>
      </c>
      <c r="DH127" s="792"/>
      <c r="DI127" s="792"/>
      <c r="DJ127" s="792"/>
      <c r="DK127" s="792"/>
      <c r="DL127" s="792" t="s">
        <v>199</v>
      </c>
      <c r="DM127" s="792"/>
      <c r="DN127" s="792"/>
      <c r="DO127" s="792"/>
      <c r="DP127" s="792"/>
      <c r="DQ127" s="792" t="s">
        <v>199</v>
      </c>
      <c r="DR127" s="792"/>
      <c r="DS127" s="792"/>
      <c r="DT127" s="792"/>
      <c r="DU127" s="792"/>
      <c r="DV127" s="795" t="s">
        <v>199</v>
      </c>
      <c r="DW127" s="795"/>
      <c r="DX127" s="795"/>
      <c r="DY127" s="795"/>
      <c r="DZ127" s="796"/>
    </row>
    <row r="128" spans="1:130" s="48" customFormat="1" ht="26.25" customHeight="1" x14ac:dyDescent="0.15">
      <c r="A128" s="850" t="s">
        <v>496</v>
      </c>
      <c r="B128" s="851"/>
      <c r="C128" s="851"/>
      <c r="D128" s="851"/>
      <c r="E128" s="851"/>
      <c r="F128" s="851"/>
      <c r="G128" s="851"/>
      <c r="H128" s="851"/>
      <c r="I128" s="851"/>
      <c r="J128" s="851"/>
      <c r="K128" s="851"/>
      <c r="L128" s="851"/>
      <c r="M128" s="851"/>
      <c r="N128" s="851"/>
      <c r="O128" s="851"/>
      <c r="P128" s="851"/>
      <c r="Q128" s="851"/>
      <c r="R128" s="851"/>
      <c r="S128" s="851"/>
      <c r="T128" s="851"/>
      <c r="U128" s="851"/>
      <c r="V128" s="851"/>
      <c r="W128" s="852" t="s">
        <v>6</v>
      </c>
      <c r="X128" s="852"/>
      <c r="Y128" s="852"/>
      <c r="Z128" s="853"/>
      <c r="AA128" s="765">
        <v>37974</v>
      </c>
      <c r="AB128" s="766"/>
      <c r="AC128" s="766"/>
      <c r="AD128" s="766"/>
      <c r="AE128" s="767"/>
      <c r="AF128" s="768">
        <v>33575</v>
      </c>
      <c r="AG128" s="766"/>
      <c r="AH128" s="766"/>
      <c r="AI128" s="766"/>
      <c r="AJ128" s="767"/>
      <c r="AK128" s="768">
        <v>32864</v>
      </c>
      <c r="AL128" s="766"/>
      <c r="AM128" s="766"/>
      <c r="AN128" s="766"/>
      <c r="AO128" s="767"/>
      <c r="AP128" s="854"/>
      <c r="AQ128" s="855"/>
      <c r="AR128" s="855"/>
      <c r="AS128" s="855"/>
      <c r="AT128" s="856"/>
      <c r="AU128" s="56"/>
      <c r="AV128" s="56"/>
      <c r="AW128" s="56"/>
      <c r="AX128" s="762" t="s">
        <v>306</v>
      </c>
      <c r="AY128" s="763"/>
      <c r="AZ128" s="763"/>
      <c r="BA128" s="763"/>
      <c r="BB128" s="763"/>
      <c r="BC128" s="763"/>
      <c r="BD128" s="763"/>
      <c r="BE128" s="764"/>
      <c r="BF128" s="857" t="s">
        <v>199</v>
      </c>
      <c r="BG128" s="858"/>
      <c r="BH128" s="858"/>
      <c r="BI128" s="858"/>
      <c r="BJ128" s="858"/>
      <c r="BK128" s="858"/>
      <c r="BL128" s="859"/>
      <c r="BM128" s="857">
        <v>13.42</v>
      </c>
      <c r="BN128" s="858"/>
      <c r="BO128" s="858"/>
      <c r="BP128" s="858"/>
      <c r="BQ128" s="858"/>
      <c r="BR128" s="858"/>
      <c r="BS128" s="859"/>
      <c r="BT128" s="857">
        <v>20</v>
      </c>
      <c r="BU128" s="858"/>
      <c r="BV128" s="858"/>
      <c r="BW128" s="858"/>
      <c r="BX128" s="858"/>
      <c r="BY128" s="858"/>
      <c r="BZ128" s="860"/>
      <c r="CA128" s="74"/>
      <c r="CB128" s="74"/>
      <c r="CC128" s="74"/>
      <c r="CD128" s="74"/>
      <c r="CE128" s="74"/>
      <c r="CF128" s="74"/>
      <c r="CG128" s="56"/>
      <c r="CH128" s="56"/>
      <c r="CI128" s="56"/>
      <c r="CJ128" s="75"/>
      <c r="CK128" s="967"/>
      <c r="CL128" s="968"/>
      <c r="CM128" s="968"/>
      <c r="CN128" s="968"/>
      <c r="CO128" s="969"/>
      <c r="CP128" s="861" t="s">
        <v>405</v>
      </c>
      <c r="CQ128" s="656"/>
      <c r="CR128" s="656"/>
      <c r="CS128" s="656"/>
      <c r="CT128" s="656"/>
      <c r="CU128" s="656"/>
      <c r="CV128" s="656"/>
      <c r="CW128" s="656"/>
      <c r="CX128" s="656"/>
      <c r="CY128" s="656"/>
      <c r="CZ128" s="656"/>
      <c r="DA128" s="656"/>
      <c r="DB128" s="656"/>
      <c r="DC128" s="656"/>
      <c r="DD128" s="656"/>
      <c r="DE128" s="656"/>
      <c r="DF128" s="862"/>
      <c r="DG128" s="863">
        <v>65</v>
      </c>
      <c r="DH128" s="864"/>
      <c r="DI128" s="864"/>
      <c r="DJ128" s="864"/>
      <c r="DK128" s="864"/>
      <c r="DL128" s="864">
        <v>31</v>
      </c>
      <c r="DM128" s="864"/>
      <c r="DN128" s="864"/>
      <c r="DO128" s="864"/>
      <c r="DP128" s="864"/>
      <c r="DQ128" s="864">
        <v>6</v>
      </c>
      <c r="DR128" s="864"/>
      <c r="DS128" s="864"/>
      <c r="DT128" s="864"/>
      <c r="DU128" s="864"/>
      <c r="DV128" s="865">
        <v>0</v>
      </c>
      <c r="DW128" s="865"/>
      <c r="DX128" s="865"/>
      <c r="DY128" s="865"/>
      <c r="DZ128" s="866"/>
    </row>
    <row r="129" spans="1:131" s="48" customFormat="1" ht="26.25" customHeight="1" x14ac:dyDescent="0.15">
      <c r="A129" s="779" t="s">
        <v>173</v>
      </c>
      <c r="B129" s="752"/>
      <c r="C129" s="752"/>
      <c r="D129" s="752"/>
      <c r="E129" s="752"/>
      <c r="F129" s="752"/>
      <c r="G129" s="752"/>
      <c r="H129" s="752"/>
      <c r="I129" s="752"/>
      <c r="J129" s="752"/>
      <c r="K129" s="752"/>
      <c r="L129" s="752"/>
      <c r="M129" s="752"/>
      <c r="N129" s="752"/>
      <c r="O129" s="752"/>
      <c r="P129" s="752"/>
      <c r="Q129" s="752"/>
      <c r="R129" s="752"/>
      <c r="S129" s="752"/>
      <c r="T129" s="752"/>
      <c r="U129" s="752"/>
      <c r="V129" s="752"/>
      <c r="W129" s="867" t="s">
        <v>235</v>
      </c>
      <c r="X129" s="868"/>
      <c r="Y129" s="868"/>
      <c r="Z129" s="869"/>
      <c r="AA129" s="781">
        <v>9928915</v>
      </c>
      <c r="AB129" s="782"/>
      <c r="AC129" s="782"/>
      <c r="AD129" s="782"/>
      <c r="AE129" s="783"/>
      <c r="AF129" s="784">
        <v>9517854</v>
      </c>
      <c r="AG129" s="782"/>
      <c r="AH129" s="782"/>
      <c r="AI129" s="782"/>
      <c r="AJ129" s="783"/>
      <c r="AK129" s="784">
        <v>9498610</v>
      </c>
      <c r="AL129" s="782"/>
      <c r="AM129" s="782"/>
      <c r="AN129" s="782"/>
      <c r="AO129" s="783"/>
      <c r="AP129" s="870"/>
      <c r="AQ129" s="871"/>
      <c r="AR129" s="871"/>
      <c r="AS129" s="871"/>
      <c r="AT129" s="872"/>
      <c r="AU129" s="67"/>
      <c r="AV129" s="67"/>
      <c r="AW129" s="67"/>
      <c r="AX129" s="873" t="s">
        <v>115</v>
      </c>
      <c r="AY129" s="789"/>
      <c r="AZ129" s="789"/>
      <c r="BA129" s="789"/>
      <c r="BB129" s="789"/>
      <c r="BC129" s="789"/>
      <c r="BD129" s="789"/>
      <c r="BE129" s="790"/>
      <c r="BF129" s="874" t="s">
        <v>199</v>
      </c>
      <c r="BG129" s="875"/>
      <c r="BH129" s="875"/>
      <c r="BI129" s="875"/>
      <c r="BJ129" s="875"/>
      <c r="BK129" s="875"/>
      <c r="BL129" s="876"/>
      <c r="BM129" s="874">
        <v>18.420000000000002</v>
      </c>
      <c r="BN129" s="875"/>
      <c r="BO129" s="875"/>
      <c r="BP129" s="875"/>
      <c r="BQ129" s="875"/>
      <c r="BR129" s="875"/>
      <c r="BS129" s="876"/>
      <c r="BT129" s="874">
        <v>30</v>
      </c>
      <c r="BU129" s="875"/>
      <c r="BV129" s="875"/>
      <c r="BW129" s="875"/>
      <c r="BX129" s="875"/>
      <c r="BY129" s="875"/>
      <c r="BZ129" s="877"/>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c r="DL129" s="70"/>
      <c r="DM129" s="70"/>
      <c r="DN129" s="70"/>
      <c r="DO129" s="70"/>
      <c r="DP129" s="67"/>
      <c r="DQ129" s="67"/>
      <c r="DR129" s="67"/>
      <c r="DS129" s="67"/>
      <c r="DT129" s="67"/>
      <c r="DU129" s="67"/>
      <c r="DV129" s="67"/>
      <c r="DW129" s="67"/>
      <c r="DX129" s="67"/>
      <c r="DY129" s="67"/>
      <c r="DZ129" s="67"/>
    </row>
    <row r="130" spans="1:131" s="48" customFormat="1" ht="26.25" customHeight="1" x14ac:dyDescent="0.15">
      <c r="A130" s="779" t="s">
        <v>497</v>
      </c>
      <c r="B130" s="752"/>
      <c r="C130" s="752"/>
      <c r="D130" s="752"/>
      <c r="E130" s="752"/>
      <c r="F130" s="752"/>
      <c r="G130" s="752"/>
      <c r="H130" s="752"/>
      <c r="I130" s="752"/>
      <c r="J130" s="752"/>
      <c r="K130" s="752"/>
      <c r="L130" s="752"/>
      <c r="M130" s="752"/>
      <c r="N130" s="752"/>
      <c r="O130" s="752"/>
      <c r="P130" s="752"/>
      <c r="Q130" s="752"/>
      <c r="R130" s="752"/>
      <c r="S130" s="752"/>
      <c r="T130" s="752"/>
      <c r="U130" s="752"/>
      <c r="V130" s="752"/>
      <c r="W130" s="867" t="s">
        <v>498</v>
      </c>
      <c r="X130" s="868"/>
      <c r="Y130" s="868"/>
      <c r="Z130" s="869"/>
      <c r="AA130" s="781">
        <v>2058904</v>
      </c>
      <c r="AB130" s="782"/>
      <c r="AC130" s="782"/>
      <c r="AD130" s="782"/>
      <c r="AE130" s="783"/>
      <c r="AF130" s="784">
        <v>1956398</v>
      </c>
      <c r="AG130" s="782"/>
      <c r="AH130" s="782"/>
      <c r="AI130" s="782"/>
      <c r="AJ130" s="783"/>
      <c r="AK130" s="784">
        <v>1889656</v>
      </c>
      <c r="AL130" s="782"/>
      <c r="AM130" s="782"/>
      <c r="AN130" s="782"/>
      <c r="AO130" s="783"/>
      <c r="AP130" s="870"/>
      <c r="AQ130" s="871"/>
      <c r="AR130" s="871"/>
      <c r="AS130" s="871"/>
      <c r="AT130" s="872"/>
      <c r="AU130" s="67"/>
      <c r="AV130" s="67"/>
      <c r="AW130" s="67"/>
      <c r="AX130" s="873" t="s">
        <v>438</v>
      </c>
      <c r="AY130" s="789"/>
      <c r="AZ130" s="789"/>
      <c r="BA130" s="789"/>
      <c r="BB130" s="789"/>
      <c r="BC130" s="789"/>
      <c r="BD130" s="789"/>
      <c r="BE130" s="790"/>
      <c r="BF130" s="878">
        <v>12.2</v>
      </c>
      <c r="BG130" s="879"/>
      <c r="BH130" s="879"/>
      <c r="BI130" s="879"/>
      <c r="BJ130" s="879"/>
      <c r="BK130" s="879"/>
      <c r="BL130" s="880"/>
      <c r="BM130" s="878">
        <v>25</v>
      </c>
      <c r="BN130" s="879"/>
      <c r="BO130" s="879"/>
      <c r="BP130" s="879"/>
      <c r="BQ130" s="879"/>
      <c r="BR130" s="879"/>
      <c r="BS130" s="880"/>
      <c r="BT130" s="878">
        <v>35</v>
      </c>
      <c r="BU130" s="879"/>
      <c r="BV130" s="879"/>
      <c r="BW130" s="879"/>
      <c r="BX130" s="879"/>
      <c r="BY130" s="879"/>
      <c r="BZ130" s="881"/>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c r="DL130" s="70"/>
      <c r="DM130" s="70"/>
      <c r="DN130" s="70"/>
      <c r="DO130" s="70"/>
      <c r="DP130" s="67"/>
      <c r="DQ130" s="67"/>
      <c r="DR130" s="67"/>
      <c r="DS130" s="67"/>
      <c r="DT130" s="67"/>
      <c r="DU130" s="67"/>
      <c r="DV130" s="67"/>
      <c r="DW130" s="67"/>
      <c r="DX130" s="67"/>
      <c r="DY130" s="67"/>
      <c r="DZ130" s="67"/>
    </row>
    <row r="131" spans="1:131" s="48" customFormat="1" ht="26.25" customHeight="1" x14ac:dyDescent="0.15">
      <c r="A131" s="882"/>
      <c r="B131" s="883"/>
      <c r="C131" s="883"/>
      <c r="D131" s="883"/>
      <c r="E131" s="883"/>
      <c r="F131" s="883"/>
      <c r="G131" s="883"/>
      <c r="H131" s="883"/>
      <c r="I131" s="883"/>
      <c r="J131" s="883"/>
      <c r="K131" s="883"/>
      <c r="L131" s="883"/>
      <c r="M131" s="883"/>
      <c r="N131" s="883"/>
      <c r="O131" s="883"/>
      <c r="P131" s="883"/>
      <c r="Q131" s="883"/>
      <c r="R131" s="883"/>
      <c r="S131" s="883"/>
      <c r="T131" s="883"/>
      <c r="U131" s="883"/>
      <c r="V131" s="883"/>
      <c r="W131" s="884" t="s">
        <v>175</v>
      </c>
      <c r="X131" s="885"/>
      <c r="Y131" s="885"/>
      <c r="Z131" s="886"/>
      <c r="AA131" s="820">
        <v>7870011</v>
      </c>
      <c r="AB131" s="821"/>
      <c r="AC131" s="821"/>
      <c r="AD131" s="821"/>
      <c r="AE131" s="822"/>
      <c r="AF131" s="823">
        <v>7561456</v>
      </c>
      <c r="AG131" s="821"/>
      <c r="AH131" s="821"/>
      <c r="AI131" s="821"/>
      <c r="AJ131" s="822"/>
      <c r="AK131" s="823">
        <v>7608954</v>
      </c>
      <c r="AL131" s="821"/>
      <c r="AM131" s="821"/>
      <c r="AN131" s="821"/>
      <c r="AO131" s="822"/>
      <c r="AP131" s="887"/>
      <c r="AQ131" s="888"/>
      <c r="AR131" s="888"/>
      <c r="AS131" s="888"/>
      <c r="AT131" s="889"/>
      <c r="AU131" s="67"/>
      <c r="AV131" s="67"/>
      <c r="AW131" s="67"/>
      <c r="AX131" s="890" t="s">
        <v>60</v>
      </c>
      <c r="AY131" s="656"/>
      <c r="AZ131" s="656"/>
      <c r="BA131" s="656"/>
      <c r="BB131" s="656"/>
      <c r="BC131" s="656"/>
      <c r="BD131" s="656"/>
      <c r="BE131" s="862"/>
      <c r="BF131" s="891">
        <v>37</v>
      </c>
      <c r="BG131" s="892"/>
      <c r="BH131" s="892"/>
      <c r="BI131" s="892"/>
      <c r="BJ131" s="892"/>
      <c r="BK131" s="892"/>
      <c r="BL131" s="893"/>
      <c r="BM131" s="891">
        <v>350</v>
      </c>
      <c r="BN131" s="892"/>
      <c r="BO131" s="892"/>
      <c r="BP131" s="892"/>
      <c r="BQ131" s="892"/>
      <c r="BR131" s="892"/>
      <c r="BS131" s="893"/>
      <c r="BT131" s="894"/>
      <c r="BU131" s="895"/>
      <c r="BV131" s="895"/>
      <c r="BW131" s="895"/>
      <c r="BX131" s="895"/>
      <c r="BY131" s="895"/>
      <c r="BZ131" s="896"/>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c r="DL131" s="70"/>
      <c r="DM131" s="70"/>
      <c r="DN131" s="70"/>
      <c r="DO131" s="70"/>
      <c r="DP131" s="67"/>
      <c r="DQ131" s="67"/>
      <c r="DR131" s="67"/>
      <c r="DS131" s="67"/>
      <c r="DT131" s="67"/>
      <c r="DU131" s="67"/>
      <c r="DV131" s="67"/>
      <c r="DW131" s="67"/>
      <c r="DX131" s="67"/>
      <c r="DY131" s="67"/>
      <c r="DZ131" s="67"/>
    </row>
    <row r="132" spans="1:131" s="48" customFormat="1" ht="26.25" customHeight="1" x14ac:dyDescent="0.15">
      <c r="A132" s="970" t="s">
        <v>29</v>
      </c>
      <c r="B132" s="971"/>
      <c r="C132" s="971"/>
      <c r="D132" s="971"/>
      <c r="E132" s="971"/>
      <c r="F132" s="971"/>
      <c r="G132" s="971"/>
      <c r="H132" s="971"/>
      <c r="I132" s="971"/>
      <c r="J132" s="971"/>
      <c r="K132" s="971"/>
      <c r="L132" s="971"/>
      <c r="M132" s="971"/>
      <c r="N132" s="971"/>
      <c r="O132" s="971"/>
      <c r="P132" s="971"/>
      <c r="Q132" s="971"/>
      <c r="R132" s="971"/>
      <c r="S132" s="971"/>
      <c r="T132" s="971"/>
      <c r="U132" s="971"/>
      <c r="V132" s="897" t="s">
        <v>499</v>
      </c>
      <c r="W132" s="897"/>
      <c r="X132" s="897"/>
      <c r="Y132" s="897"/>
      <c r="Z132" s="898"/>
      <c r="AA132" s="899">
        <v>12.43581489</v>
      </c>
      <c r="AB132" s="900"/>
      <c r="AC132" s="900"/>
      <c r="AD132" s="900"/>
      <c r="AE132" s="901"/>
      <c r="AF132" s="902">
        <v>12.149564850000001</v>
      </c>
      <c r="AG132" s="900"/>
      <c r="AH132" s="900"/>
      <c r="AI132" s="900"/>
      <c r="AJ132" s="901"/>
      <c r="AK132" s="902">
        <v>12.201795410000001</v>
      </c>
      <c r="AL132" s="900"/>
      <c r="AM132" s="900"/>
      <c r="AN132" s="900"/>
      <c r="AO132" s="901"/>
      <c r="AP132" s="817"/>
      <c r="AQ132" s="818"/>
      <c r="AR132" s="818"/>
      <c r="AS132" s="818"/>
      <c r="AT132" s="903"/>
      <c r="AU132" s="66"/>
      <c r="AV132" s="67"/>
      <c r="AW132" s="67"/>
      <c r="AX132" s="67"/>
      <c r="AY132" s="67"/>
      <c r="AZ132" s="67"/>
      <c r="BA132" s="67"/>
      <c r="BB132" s="67"/>
      <c r="BC132" s="67"/>
      <c r="BD132" s="67"/>
      <c r="BE132" s="67"/>
      <c r="BF132" s="67"/>
      <c r="BG132" s="67"/>
      <c r="BH132" s="67"/>
      <c r="BI132" s="67"/>
      <c r="BJ132" s="67"/>
      <c r="BK132" s="67"/>
      <c r="BL132" s="67"/>
      <c r="BM132" s="67"/>
      <c r="BN132" s="67"/>
      <c r="BO132" s="67"/>
      <c r="BP132" s="67"/>
      <c r="BQ132" s="67"/>
      <c r="BR132" s="67"/>
      <c r="BS132" s="67"/>
      <c r="BT132" s="67"/>
      <c r="BU132" s="67"/>
      <c r="BV132" s="67"/>
      <c r="BW132" s="67"/>
      <c r="BX132" s="67"/>
      <c r="BY132" s="67"/>
      <c r="BZ132" s="67"/>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67"/>
      <c r="DQ132" s="67"/>
      <c r="DR132" s="67"/>
      <c r="DS132" s="67"/>
      <c r="DT132" s="67"/>
      <c r="DU132" s="67"/>
      <c r="DV132" s="67"/>
      <c r="DW132" s="67"/>
      <c r="DX132" s="67"/>
      <c r="DY132" s="67"/>
      <c r="DZ132" s="67"/>
    </row>
    <row r="133" spans="1:131" s="48" customFormat="1" ht="26.25" customHeight="1" x14ac:dyDescent="0.15">
      <c r="A133" s="972"/>
      <c r="B133" s="973"/>
      <c r="C133" s="973"/>
      <c r="D133" s="973"/>
      <c r="E133" s="973"/>
      <c r="F133" s="973"/>
      <c r="G133" s="973"/>
      <c r="H133" s="973"/>
      <c r="I133" s="973"/>
      <c r="J133" s="973"/>
      <c r="K133" s="973"/>
      <c r="L133" s="973"/>
      <c r="M133" s="973"/>
      <c r="N133" s="973"/>
      <c r="O133" s="973"/>
      <c r="P133" s="973"/>
      <c r="Q133" s="973"/>
      <c r="R133" s="973"/>
      <c r="S133" s="973"/>
      <c r="T133" s="973"/>
      <c r="U133" s="973"/>
      <c r="V133" s="904" t="s">
        <v>85</v>
      </c>
      <c r="W133" s="904"/>
      <c r="X133" s="904"/>
      <c r="Y133" s="904"/>
      <c r="Z133" s="905"/>
      <c r="AA133" s="906">
        <v>13.7</v>
      </c>
      <c r="AB133" s="907"/>
      <c r="AC133" s="907"/>
      <c r="AD133" s="907"/>
      <c r="AE133" s="908"/>
      <c r="AF133" s="906">
        <v>12.9</v>
      </c>
      <c r="AG133" s="907"/>
      <c r="AH133" s="907"/>
      <c r="AI133" s="907"/>
      <c r="AJ133" s="908"/>
      <c r="AK133" s="906">
        <v>12.2</v>
      </c>
      <c r="AL133" s="907"/>
      <c r="AM133" s="907"/>
      <c r="AN133" s="907"/>
      <c r="AO133" s="908"/>
      <c r="AP133" s="842"/>
      <c r="AQ133" s="843"/>
      <c r="AR133" s="843"/>
      <c r="AS133" s="843"/>
      <c r="AT133" s="909"/>
      <c r="AU133" s="67"/>
      <c r="AV133" s="67"/>
      <c r="AW133" s="67"/>
      <c r="AX133" s="67"/>
      <c r="AY133" s="67"/>
      <c r="AZ133" s="67"/>
      <c r="BA133" s="67"/>
      <c r="BB133" s="67"/>
      <c r="BC133" s="67"/>
      <c r="BD133" s="67"/>
      <c r="BE133" s="67"/>
      <c r="BF133" s="67"/>
      <c r="BG133" s="67"/>
      <c r="BH133" s="67"/>
      <c r="BI133" s="67"/>
      <c r="BJ133" s="67"/>
      <c r="BK133" s="67"/>
      <c r="BL133" s="67"/>
      <c r="BM133" s="67"/>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0"/>
      <c r="DO133" s="70"/>
      <c r="DP133" s="67"/>
      <c r="DQ133" s="67"/>
      <c r="DR133" s="67"/>
      <c r="DS133" s="67"/>
      <c r="DT133" s="67"/>
      <c r="DU133" s="67"/>
      <c r="DV133" s="67"/>
      <c r="DW133" s="67"/>
      <c r="DX133" s="67"/>
      <c r="DY133" s="67"/>
      <c r="DZ133" s="67"/>
    </row>
    <row r="134" spans="1:131" ht="11.25" customHeight="1" x14ac:dyDescent="0.15">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7"/>
      <c r="AV134" s="67"/>
      <c r="AW134" s="67"/>
      <c r="AX134" s="67"/>
      <c r="AY134" s="67"/>
      <c r="AZ134" s="67"/>
      <c r="BA134" s="67"/>
      <c r="BB134" s="67"/>
      <c r="BC134" s="67"/>
      <c r="BD134" s="67"/>
      <c r="BE134" s="67"/>
      <c r="BF134" s="67"/>
      <c r="BG134" s="67"/>
      <c r="BH134" s="67"/>
      <c r="BI134" s="67"/>
      <c r="BJ134" s="67"/>
      <c r="BK134" s="67"/>
      <c r="BL134" s="67"/>
      <c r="BM134" s="67"/>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0"/>
      <c r="DO134" s="70"/>
      <c r="DP134" s="67"/>
      <c r="DQ134" s="67"/>
      <c r="DR134" s="67"/>
      <c r="DS134" s="67"/>
      <c r="DT134" s="67"/>
      <c r="DU134" s="67"/>
      <c r="DV134" s="67"/>
      <c r="DW134" s="67"/>
      <c r="DX134" s="67"/>
      <c r="DY134" s="67"/>
      <c r="DZ134" s="67"/>
      <c r="EA134" s="48"/>
    </row>
    <row r="135" spans="1:131" ht="14.25" hidden="1" x14ac:dyDescent="0.15">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61"/>
      <c r="DZ135" s="61"/>
    </row>
  </sheetData>
  <sheetProtection algorithmName="SHA-512" hashValue="UxdEo7ZMGw5bmosLFpUg5+a+57D23w7RLs5GowsZ5KCirlYdXmqQ9fa4XIlZcbG6Vi2QFByAIAhW3/VoUxAcqA==" saltValue="Py4qc/Ting5UYPtovO7szw==" spinCount="100000" sheet="1" objects="1" scenarios="1" formatRows="0"/>
  <mergeCells count="2035">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112:B116"/>
    <mergeCell ref="A132:U133"/>
    <mergeCell ref="A119:B127"/>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K125:CO128"/>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K120:CO124"/>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AU120:AY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U110:AY119"/>
    <mergeCell ref="CK110:CL119"/>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s>
  <phoneticPr fontId="5"/>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0" zoomScaleNormal="85" zoomScaleSheetLayoutView="80" workbookViewId="0"/>
  </sheetViews>
  <sheetFormatPr defaultColWidth="0" defaultRowHeight="13.5" customHeight="1" zeroHeight="1" x14ac:dyDescent="0.15"/>
  <cols>
    <col min="1" max="120" width="2.75" style="77" customWidth="1"/>
    <col min="121" max="121" width="0" style="78" hidden="1" customWidth="1"/>
    <col min="122" max="122" width="9" style="78" hidden="1" customWidth="1"/>
    <col min="123" max="16384" width="9" style="78" hidden="1"/>
  </cols>
  <sheetData>
    <row r="1" spans="1:120" x14ac:dyDescent="0.15">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78"/>
    </row>
    <row r="17" spans="119:120" x14ac:dyDescent="0.15">
      <c r="DP17" s="78"/>
    </row>
    <row r="18" spans="119:120" x14ac:dyDescent="0.15"/>
    <row r="19" spans="119:120" x14ac:dyDescent="0.15"/>
    <row r="20" spans="119:120" x14ac:dyDescent="0.15">
      <c r="DO20" s="78"/>
      <c r="DP20" s="78"/>
    </row>
    <row r="21" spans="119:120" x14ac:dyDescent="0.15">
      <c r="DP21" s="78"/>
    </row>
    <row r="22" spans="119:120" x14ac:dyDescent="0.15"/>
    <row r="23" spans="119:120" x14ac:dyDescent="0.15">
      <c r="DO23" s="78"/>
      <c r="DP23" s="78"/>
    </row>
    <row r="24" spans="119:120" x14ac:dyDescent="0.15">
      <c r="DP24" s="78"/>
    </row>
    <row r="25" spans="119:120" x14ac:dyDescent="0.15">
      <c r="DP25" s="78"/>
    </row>
    <row r="26" spans="119:120" x14ac:dyDescent="0.15">
      <c r="DO26" s="78"/>
      <c r="DP26" s="78"/>
    </row>
    <row r="27" spans="119:120" x14ac:dyDescent="0.15"/>
    <row r="28" spans="119:120" x14ac:dyDescent="0.15">
      <c r="DO28" s="78"/>
      <c r="DP28" s="78"/>
    </row>
    <row r="29" spans="119:120" x14ac:dyDescent="0.15">
      <c r="DP29" s="78"/>
    </row>
    <row r="30" spans="119:120" x14ac:dyDescent="0.15"/>
    <row r="31" spans="119:120" x14ac:dyDescent="0.15">
      <c r="DO31" s="78"/>
      <c r="DP31" s="78"/>
    </row>
    <row r="32" spans="119:120" x14ac:dyDescent="0.15"/>
    <row r="33" spans="98:120" x14ac:dyDescent="0.15">
      <c r="DO33" s="78"/>
      <c r="DP33" s="78"/>
    </row>
    <row r="34" spans="98:120" x14ac:dyDescent="0.15">
      <c r="DM34" s="78"/>
    </row>
    <row r="35" spans="98:120" x14ac:dyDescent="0.15">
      <c r="CT35" s="78"/>
      <c r="CU35" s="78"/>
      <c r="CV35" s="78"/>
      <c r="CY35" s="78"/>
      <c r="CZ35" s="78"/>
      <c r="DA35" s="78"/>
      <c r="DD35" s="78"/>
      <c r="DE35" s="78"/>
      <c r="DF35" s="78"/>
      <c r="DI35" s="78"/>
      <c r="DJ35" s="78"/>
      <c r="DK35" s="78"/>
      <c r="DM35" s="78"/>
      <c r="DN35" s="78"/>
      <c r="DO35" s="78"/>
      <c r="DP35" s="78"/>
    </row>
    <row r="36" spans="98:120" x14ac:dyDescent="0.15"/>
    <row r="37" spans="98:120" x14ac:dyDescent="0.15">
      <c r="CW37" s="78"/>
      <c r="DB37" s="78"/>
      <c r="DG37" s="78"/>
      <c r="DL37" s="78"/>
      <c r="DP37" s="78"/>
    </row>
    <row r="38" spans="98:120" x14ac:dyDescent="0.15">
      <c r="CT38" s="78"/>
      <c r="CU38" s="78"/>
      <c r="CV38" s="78"/>
      <c r="CW38" s="78"/>
      <c r="CY38" s="78"/>
      <c r="CZ38" s="78"/>
      <c r="DA38" s="78"/>
      <c r="DB38" s="78"/>
      <c r="DD38" s="78"/>
      <c r="DE38" s="78"/>
      <c r="DF38" s="78"/>
      <c r="DG38" s="78"/>
      <c r="DI38" s="78"/>
      <c r="DJ38" s="78"/>
      <c r="DK38" s="78"/>
      <c r="DL38" s="78"/>
      <c r="DN38" s="78"/>
      <c r="DO38" s="78"/>
      <c r="DP38" s="78"/>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78"/>
      <c r="DO49" s="78"/>
      <c r="DP49" s="78"/>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78"/>
      <c r="CS63" s="78"/>
      <c r="CX63" s="78"/>
      <c r="DC63" s="78"/>
      <c r="DH63" s="78"/>
    </row>
    <row r="64" spans="22:120" x14ac:dyDescent="0.15">
      <c r="V64" s="78"/>
    </row>
    <row r="65" spans="15:120" x14ac:dyDescent="0.15">
      <c r="X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U65" s="78"/>
      <c r="CZ65" s="78"/>
      <c r="DE65" s="78"/>
      <c r="DJ65" s="78"/>
    </row>
    <row r="66" spans="15:120" x14ac:dyDescent="0.15">
      <c r="Q66" s="78"/>
      <c r="S66" s="78"/>
      <c r="U66" s="78"/>
      <c r="DM66" s="78"/>
    </row>
    <row r="67" spans="15:120" x14ac:dyDescent="0.15">
      <c r="O67" s="78"/>
      <c r="P67" s="78"/>
      <c r="R67" s="78"/>
      <c r="T67" s="78"/>
      <c r="Y67" s="78"/>
      <c r="CT67" s="78"/>
      <c r="CV67" s="78"/>
      <c r="CW67" s="78"/>
      <c r="CY67" s="78"/>
      <c r="DA67" s="78"/>
      <c r="DB67" s="78"/>
      <c r="DD67" s="78"/>
      <c r="DF67" s="78"/>
      <c r="DG67" s="78"/>
      <c r="DI67" s="78"/>
      <c r="DK67" s="78"/>
      <c r="DL67" s="78"/>
      <c r="DN67" s="78"/>
      <c r="DO67" s="78"/>
      <c r="DP67" s="78"/>
    </row>
    <row r="68" spans="15:120" x14ac:dyDescent="0.15"/>
    <row r="69" spans="15:120" x14ac:dyDescent="0.15"/>
    <row r="70" spans="15:120" x14ac:dyDescent="0.15"/>
    <row r="71" spans="15:120" x14ac:dyDescent="0.15"/>
    <row r="72" spans="15:120" x14ac:dyDescent="0.15">
      <c r="DP72" s="78"/>
    </row>
    <row r="73" spans="15:120" x14ac:dyDescent="0.15">
      <c r="DP73" s="78"/>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78"/>
      <c r="CX96" s="78"/>
      <c r="DC96" s="78"/>
      <c r="DH96" s="78"/>
    </row>
    <row r="97" spans="24:120" x14ac:dyDescent="0.15">
      <c r="CS97" s="78"/>
      <c r="CX97" s="78"/>
      <c r="DC97" s="78"/>
      <c r="DH97" s="78"/>
      <c r="DP97" s="77" t="s">
        <v>98</v>
      </c>
    </row>
    <row r="98" spans="24:120" hidden="1" x14ac:dyDescent="0.15">
      <c r="CS98" s="78"/>
      <c r="CX98" s="78"/>
      <c r="DC98" s="78"/>
      <c r="DH98" s="78"/>
    </row>
    <row r="99" spans="24:120" hidden="1" x14ac:dyDescent="0.15">
      <c r="CS99" s="78"/>
      <c r="CX99" s="78"/>
      <c r="DC99" s="78"/>
      <c r="DH99" s="78"/>
    </row>
    <row r="101" spans="24:120" ht="12" hidden="1" customHeight="1" x14ac:dyDescent="0.15">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U101" s="78"/>
      <c r="CZ101" s="78"/>
      <c r="DE101" s="78"/>
      <c r="DJ101" s="78"/>
    </row>
    <row r="102" spans="24:120" ht="1.5" hidden="1" customHeight="1" x14ac:dyDescent="0.15">
      <c r="CU102" s="78"/>
      <c r="CZ102" s="78"/>
      <c r="DE102" s="78"/>
      <c r="DJ102" s="78"/>
      <c r="DM102" s="78"/>
    </row>
    <row r="103" spans="24:120" hidden="1" x14ac:dyDescent="0.15">
      <c r="CT103" s="78"/>
      <c r="CV103" s="78"/>
      <c r="CW103" s="78"/>
      <c r="CY103" s="78"/>
      <c r="DA103" s="78"/>
      <c r="DB103" s="78"/>
      <c r="DD103" s="78"/>
      <c r="DF103" s="78"/>
      <c r="DG103" s="78"/>
      <c r="DI103" s="78"/>
      <c r="DK103" s="78"/>
      <c r="DL103" s="78"/>
      <c r="DM103" s="78"/>
      <c r="DN103" s="78"/>
      <c r="DO103" s="78"/>
      <c r="DP103" s="78"/>
    </row>
    <row r="104" spans="24:120" hidden="1" x14ac:dyDescent="0.15">
      <c r="CV104" s="78"/>
      <c r="CW104" s="78"/>
      <c r="DA104" s="78"/>
      <c r="DB104" s="78"/>
      <c r="DF104" s="78"/>
      <c r="DG104" s="78"/>
      <c r="DK104" s="78"/>
      <c r="DL104" s="78"/>
      <c r="DN104" s="78"/>
      <c r="DO104" s="78"/>
      <c r="DP104" s="78"/>
    </row>
    <row r="105" spans="24:120" ht="12.75" hidden="1" customHeight="1" x14ac:dyDescent="0.15"/>
  </sheetData>
  <sheetProtection algorithmName="SHA-512" hashValue="oVIZrhIO+czD44ZJkW+rVNFFsTRLg4WI+vdfpj13l4UcCDw0WveHi2POF4FkhAnsiNCP6JhUn8iJ57pmFpvONQ==" saltValue="32P/Lh6/ZJzOqzv5TBw1Sw==" spinCount="100000" sheet="1" objects="1" scenarios="1"/>
  <phoneticPr fontId="5"/>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0" zoomScaleNormal="80" zoomScaleSheetLayoutView="55" workbookViewId="0"/>
  </sheetViews>
  <sheetFormatPr defaultColWidth="0" defaultRowHeight="13.5" customHeight="1" zeroHeight="1" x14ac:dyDescent="0.15"/>
  <cols>
    <col min="1" max="116" width="2.625" style="77" customWidth="1"/>
    <col min="117" max="117" width="9" style="78" hidden="1" customWidth="1"/>
    <col min="118" max="16384" width="9" style="78" hidden="1"/>
  </cols>
  <sheetData>
    <row r="1" spans="2:116" ht="13.5" customHeight="1" x14ac:dyDescent="0.15">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row>
    <row r="2" spans="2:116" ht="13.5" customHeight="1" x14ac:dyDescent="0.15"/>
    <row r="3" spans="2:116" ht="13.5" customHeight="1" x14ac:dyDescent="0.15"/>
    <row r="4" spans="2:116" ht="13.5" customHeight="1" x14ac:dyDescent="0.15">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row>
    <row r="5" spans="2:116" ht="13.5" customHeight="1" x14ac:dyDescent="0.15">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row>
    <row r="6" spans="2:116" ht="13.5" customHeight="1" x14ac:dyDescent="0.15"/>
    <row r="7" spans="2:116" ht="13.5" customHeight="1" x14ac:dyDescent="0.15"/>
    <row r="8" spans="2:116" ht="13.5" customHeight="1" x14ac:dyDescent="0.15"/>
    <row r="9" spans="2:116" ht="13.5" customHeight="1" x14ac:dyDescent="0.15"/>
    <row r="10" spans="2:116" ht="13.5" customHeight="1" x14ac:dyDescent="0.15"/>
    <row r="11" spans="2:116" ht="13.5" customHeight="1" x14ac:dyDescent="0.15"/>
    <row r="12" spans="2:116" ht="13.5" customHeight="1" x14ac:dyDescent="0.15"/>
    <row r="13" spans="2:116" ht="13.5" customHeight="1" x14ac:dyDescent="0.15"/>
    <row r="14" spans="2:116" ht="13.5" customHeight="1" x14ac:dyDescent="0.15"/>
    <row r="15" spans="2:116" ht="13.5" customHeight="1" x14ac:dyDescent="0.15"/>
    <row r="16" spans="2:116" ht="13.5" customHeight="1" x14ac:dyDescent="0.15"/>
    <row r="17" spans="9:116" ht="13.5" customHeight="1" x14ac:dyDescent="0.15"/>
    <row r="18" spans="9:116" ht="13.5" customHeight="1" x14ac:dyDescent="0.15">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row>
    <row r="19" spans="9:116" ht="13.5" customHeight="1" x14ac:dyDescent="0.15"/>
    <row r="20" spans="9:116" ht="13.5" customHeight="1" x14ac:dyDescent="0.15"/>
    <row r="21" spans="9:116" ht="13.5" customHeight="1" x14ac:dyDescent="0.15">
      <c r="DL21" s="78"/>
    </row>
    <row r="22" spans="9:116" ht="13.5" customHeight="1" x14ac:dyDescent="0.15">
      <c r="DI22" s="78"/>
      <c r="DJ22" s="78"/>
      <c r="DK22" s="78"/>
      <c r="DL22" s="78"/>
    </row>
    <row r="23" spans="9:116" ht="13.5" customHeight="1" x14ac:dyDescent="0.15">
      <c r="CY23" s="78"/>
      <c r="CZ23" s="78"/>
      <c r="DA23" s="78"/>
      <c r="DB23" s="78"/>
      <c r="DC23" s="78"/>
      <c r="DD23" s="78"/>
      <c r="DE23" s="78"/>
      <c r="DF23" s="78"/>
      <c r="DG23" s="78"/>
      <c r="DH23" s="78"/>
      <c r="DI23" s="78"/>
      <c r="DJ23" s="78"/>
      <c r="DK23" s="78"/>
      <c r="DL23" s="78"/>
    </row>
    <row r="24" spans="9:116" ht="13.5" customHeight="1" x14ac:dyDescent="0.15"/>
    <row r="25" spans="9:116" ht="13.5" customHeight="1" x14ac:dyDescent="0.15"/>
    <row r="26" spans="9:116" ht="13.5" customHeight="1" x14ac:dyDescent="0.15"/>
    <row r="27" spans="9:116" ht="13.5" customHeight="1" x14ac:dyDescent="0.15"/>
    <row r="28" spans="9:116" ht="13.5" customHeight="1" x14ac:dyDescent="0.15"/>
    <row r="29" spans="9:116" ht="13.5" customHeight="1" x14ac:dyDescent="0.15"/>
    <row r="30" spans="9:116" ht="13.5" customHeight="1" x14ac:dyDescent="0.15"/>
    <row r="31" spans="9:116" ht="13.5" customHeight="1" x14ac:dyDescent="0.15"/>
    <row r="32" spans="9:116" ht="13.5" customHeight="1" x14ac:dyDescent="0.15"/>
    <row r="33" spans="15:116" ht="13.5" customHeight="1" x14ac:dyDescent="0.15"/>
    <row r="34" spans="15:116" ht="13.5" customHeight="1" x14ac:dyDescent="0.15"/>
    <row r="35" spans="15:116" ht="13.5" customHeight="1" x14ac:dyDescent="0.15">
      <c r="CZ35" s="78"/>
      <c r="DA35" s="78"/>
      <c r="DB35" s="78"/>
      <c r="DC35" s="78"/>
      <c r="DD35" s="78"/>
      <c r="DE35" s="78"/>
      <c r="DF35" s="78"/>
      <c r="DG35" s="78"/>
      <c r="DH35" s="78"/>
      <c r="DI35" s="78"/>
      <c r="DJ35" s="78"/>
      <c r="DK35" s="78"/>
      <c r="DL35" s="78"/>
    </row>
    <row r="36" spans="15:116" ht="13.5" customHeight="1" x14ac:dyDescent="0.15"/>
    <row r="37" spans="15:116" ht="13.5" customHeight="1" x14ac:dyDescent="0.15">
      <c r="DL37" s="78"/>
    </row>
    <row r="38" spans="15:116" ht="13.5" customHeight="1" x14ac:dyDescent="0.15">
      <c r="DI38" s="78"/>
      <c r="DJ38" s="78"/>
      <c r="DK38" s="78"/>
      <c r="DL38" s="78"/>
    </row>
    <row r="39" spans="15:116" ht="13.5" customHeight="1" x14ac:dyDescent="0.15"/>
    <row r="40" spans="15:116" ht="13.5" customHeight="1" x14ac:dyDescent="0.15"/>
    <row r="41" spans="15:116" ht="13.5" customHeight="1" x14ac:dyDescent="0.15"/>
    <row r="42" spans="15:116" ht="13.5" customHeight="1" x14ac:dyDescent="0.15"/>
    <row r="43" spans="15:116" ht="13.5" customHeight="1" x14ac:dyDescent="0.15">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row>
    <row r="44" spans="15:116" ht="13.5" customHeight="1" x14ac:dyDescent="0.15">
      <c r="DL44" s="78"/>
    </row>
    <row r="45" spans="15:116" ht="13.5" customHeight="1" x14ac:dyDescent="0.15"/>
    <row r="46" spans="15:116" ht="13.5" customHeight="1" x14ac:dyDescent="0.15">
      <c r="DA46" s="78"/>
      <c r="DB46" s="78"/>
      <c r="DC46" s="78"/>
      <c r="DD46" s="78"/>
      <c r="DE46" s="78"/>
      <c r="DF46" s="78"/>
      <c r="DG46" s="78"/>
      <c r="DH46" s="78"/>
      <c r="DI46" s="78"/>
      <c r="DJ46" s="78"/>
      <c r="DK46" s="78"/>
      <c r="DL46" s="78"/>
    </row>
    <row r="47" spans="15:116" ht="13.5" customHeight="1" x14ac:dyDescent="0.15"/>
    <row r="48" spans="15:116" ht="13.5" customHeight="1" x14ac:dyDescent="0.15"/>
    <row r="49" spans="104:116" ht="13.5" customHeight="1" x14ac:dyDescent="0.15"/>
    <row r="50" spans="104:116" ht="13.5" customHeight="1" x14ac:dyDescent="0.15">
      <c r="CZ50" s="78"/>
      <c r="DA50" s="78"/>
      <c r="DB50" s="78"/>
      <c r="DC50" s="78"/>
      <c r="DD50" s="78"/>
      <c r="DE50" s="78"/>
      <c r="DF50" s="78"/>
      <c r="DG50" s="78"/>
      <c r="DH50" s="78"/>
      <c r="DI50" s="78"/>
      <c r="DJ50" s="78"/>
      <c r="DK50" s="78"/>
      <c r="DL50" s="78"/>
    </row>
    <row r="51" spans="104:116" ht="13.5" customHeight="1" x14ac:dyDescent="0.15"/>
    <row r="52" spans="104:116" ht="13.5" customHeight="1" x14ac:dyDescent="0.15"/>
    <row r="53" spans="104:116" ht="13.5" customHeight="1" x14ac:dyDescent="0.15">
      <c r="DL53" s="78"/>
    </row>
    <row r="54" spans="104:116" ht="13.5" customHeight="1" x14ac:dyDescent="0.15"/>
    <row r="55" spans="104:116" ht="13.5" customHeight="1" x14ac:dyDescent="0.15"/>
    <row r="56" spans="104:116" ht="13.5" customHeight="1" x14ac:dyDescent="0.15"/>
    <row r="57" spans="104:116" ht="13.5" customHeight="1" x14ac:dyDescent="0.15"/>
    <row r="58" spans="104:116" ht="13.5" customHeight="1" x14ac:dyDescent="0.15"/>
    <row r="59" spans="104:116" ht="13.5" customHeight="1" x14ac:dyDescent="0.15"/>
    <row r="60" spans="104:116" ht="13.5" customHeight="1" x14ac:dyDescent="0.15"/>
    <row r="61" spans="104:116" ht="13.5" customHeight="1" x14ac:dyDescent="0.15"/>
    <row r="62" spans="104:116" ht="13.5" customHeight="1" x14ac:dyDescent="0.15"/>
    <row r="63" spans="104:116" ht="13.5" customHeight="1" x14ac:dyDescent="0.15"/>
    <row r="64" spans="104:116" ht="13.5" customHeight="1" x14ac:dyDescent="0.15"/>
    <row r="65" spans="107:116" ht="13.5" customHeight="1" x14ac:dyDescent="0.15"/>
    <row r="66" spans="107:116" ht="13.5" customHeight="1" x14ac:dyDescent="0.15"/>
    <row r="67" spans="107:116" ht="13.5" customHeight="1" x14ac:dyDescent="0.15">
      <c r="DC67" s="78"/>
      <c r="DD67" s="78"/>
      <c r="DE67" s="78"/>
      <c r="DF67" s="78"/>
      <c r="DG67" s="78"/>
      <c r="DH67" s="78"/>
      <c r="DI67" s="78"/>
      <c r="DJ67" s="78"/>
      <c r="DK67" s="78"/>
      <c r="DL67" s="78"/>
    </row>
    <row r="68" spans="107:116" ht="13.5" customHeight="1" x14ac:dyDescent="0.15"/>
    <row r="69" spans="107:116" ht="13.5" customHeight="1" x14ac:dyDescent="0.15"/>
    <row r="70" spans="107:116" ht="13.5" customHeight="1" x14ac:dyDescent="0.15"/>
    <row r="71" spans="107:116" ht="13.5" customHeight="1" x14ac:dyDescent="0.15"/>
    <row r="72" spans="107:116" ht="13.5" customHeight="1" x14ac:dyDescent="0.15"/>
    <row r="73" spans="107:116" ht="13.5" customHeight="1" x14ac:dyDescent="0.15"/>
    <row r="74" spans="107:116" ht="13.5" customHeight="1" x14ac:dyDescent="0.15"/>
    <row r="75" spans="107:116" ht="13.5" customHeight="1" x14ac:dyDescent="0.15"/>
    <row r="76" spans="107:116" ht="13.5" customHeight="1" x14ac:dyDescent="0.15"/>
    <row r="77" spans="107:116" ht="13.5" customHeight="1" x14ac:dyDescent="0.15"/>
    <row r="78" spans="107:116" ht="13.5" customHeight="1" x14ac:dyDescent="0.15"/>
    <row r="79" spans="107:116" ht="13.5" customHeight="1" x14ac:dyDescent="0.15"/>
    <row r="80" spans="107:116"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sheetData>
  <sheetProtection algorithmName="SHA-512" hashValue="2UiVGk6TOMYyp2xuznaevYJLq8h7olfo5t1AxfzOgElXuWCaNPgQVMjri8vCSzXy+X1b6yUZlXw2cJVvyBFM4w==" saltValue="U43B18UNCqm3ykkYdf9cSQ==" spinCount="100000" sheet="1" objects="1" scenarios="1"/>
  <phoneticPr fontId="5"/>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0" zoomScaleSheetLayoutView="80" workbookViewId="0"/>
  </sheetViews>
  <sheetFormatPr defaultColWidth="0" defaultRowHeight="13.5" customHeight="1" zeroHeight="1" x14ac:dyDescent="0.15"/>
  <cols>
    <col min="1" max="36" width="2.5" style="46" customWidth="1"/>
    <col min="37" max="44" width="17" style="46" customWidth="1"/>
    <col min="45" max="45" width="6.125" style="79" customWidth="1"/>
    <col min="46" max="46" width="3" style="80" customWidth="1"/>
    <col min="47" max="47" width="19.125" style="46" hidden="1" customWidth="1"/>
    <col min="48" max="52" width="12.625" style="46" hidden="1" customWidth="1"/>
    <col min="53" max="53" width="8.625" style="46" hidden="1" customWidth="1"/>
    <col min="54" max="16384" width="8.625" style="46" hidden="1"/>
  </cols>
  <sheetData>
    <row r="1" spans="1:46" x14ac:dyDescent="0.15">
      <c r="AS1" s="90"/>
      <c r="AT1" s="90"/>
    </row>
    <row r="2" spans="1:46" x14ac:dyDescent="0.15">
      <c r="AS2" s="90"/>
      <c r="AT2" s="90"/>
    </row>
    <row r="3" spans="1:46" x14ac:dyDescent="0.15">
      <c r="AS3" s="90"/>
      <c r="AT3" s="90"/>
    </row>
    <row r="4" spans="1:46" x14ac:dyDescent="0.15">
      <c r="AS4" s="90"/>
      <c r="AT4" s="90"/>
    </row>
    <row r="5" spans="1:46" ht="17.25" x14ac:dyDescent="0.15">
      <c r="A5" s="82" t="s">
        <v>500</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161"/>
    </row>
    <row r="6" spans="1:46" x14ac:dyDescent="0.15">
      <c r="A6" s="8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1" t="s">
        <v>331</v>
      </c>
      <c r="AL6" s="91"/>
      <c r="AM6" s="91"/>
      <c r="AN6" s="91"/>
      <c r="AO6" s="90"/>
      <c r="AP6" s="90"/>
      <c r="AQ6" s="90"/>
      <c r="AR6" s="90"/>
    </row>
    <row r="7" spans="1:46" ht="13.5" customHeight="1" x14ac:dyDescent="0.15">
      <c r="A7" s="80"/>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3"/>
      <c r="AL7" s="100"/>
      <c r="AM7" s="100"/>
      <c r="AN7" s="110"/>
      <c r="AO7" s="1011" t="s">
        <v>86</v>
      </c>
      <c r="AP7" s="127"/>
      <c r="AQ7" s="138" t="s">
        <v>501</v>
      </c>
      <c r="AR7" s="152"/>
    </row>
    <row r="8" spans="1:46" x14ac:dyDescent="0.15">
      <c r="A8" s="8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4"/>
      <c r="AL8" s="101"/>
      <c r="AM8" s="101"/>
      <c r="AN8" s="111"/>
      <c r="AO8" s="1012"/>
      <c r="AP8" s="128" t="s">
        <v>502</v>
      </c>
      <c r="AQ8" s="139" t="s">
        <v>503</v>
      </c>
      <c r="AR8" s="153" t="s">
        <v>504</v>
      </c>
    </row>
    <row r="9" spans="1:46" x14ac:dyDescent="0.15">
      <c r="A9" s="80"/>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89" t="s">
        <v>466</v>
      </c>
      <c r="AL9" s="990"/>
      <c r="AM9" s="990"/>
      <c r="AN9" s="991"/>
      <c r="AO9" s="117">
        <v>2595920</v>
      </c>
      <c r="AP9" s="117">
        <v>151242</v>
      </c>
      <c r="AQ9" s="140">
        <v>102178</v>
      </c>
      <c r="AR9" s="154">
        <v>48</v>
      </c>
    </row>
    <row r="10" spans="1:46" ht="13.5" customHeight="1" x14ac:dyDescent="0.15">
      <c r="A10" s="8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89" t="s">
        <v>206</v>
      </c>
      <c r="AL10" s="990"/>
      <c r="AM10" s="990"/>
      <c r="AN10" s="991"/>
      <c r="AO10" s="118">
        <v>34992</v>
      </c>
      <c r="AP10" s="118">
        <v>2039</v>
      </c>
      <c r="AQ10" s="141">
        <v>12375</v>
      </c>
      <c r="AR10" s="155">
        <v>-83.5</v>
      </c>
    </row>
    <row r="11" spans="1:46" ht="13.5" customHeight="1" x14ac:dyDescent="0.15">
      <c r="A11" s="8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89" t="s">
        <v>403</v>
      </c>
      <c r="AL11" s="990"/>
      <c r="AM11" s="990"/>
      <c r="AN11" s="991"/>
      <c r="AO11" s="118" t="s">
        <v>199</v>
      </c>
      <c r="AP11" s="118" t="s">
        <v>199</v>
      </c>
      <c r="AQ11" s="141">
        <v>998</v>
      </c>
      <c r="AR11" s="155" t="s">
        <v>199</v>
      </c>
    </row>
    <row r="12" spans="1:46" ht="13.5" customHeight="1" x14ac:dyDescent="0.15">
      <c r="A12" s="8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89" t="s">
        <v>133</v>
      </c>
      <c r="AL12" s="990"/>
      <c r="AM12" s="990"/>
      <c r="AN12" s="991"/>
      <c r="AO12" s="118" t="s">
        <v>199</v>
      </c>
      <c r="AP12" s="118" t="s">
        <v>199</v>
      </c>
      <c r="AQ12" s="141">
        <v>0</v>
      </c>
      <c r="AR12" s="155" t="s">
        <v>199</v>
      </c>
    </row>
    <row r="13" spans="1:46" ht="13.5" customHeight="1" x14ac:dyDescent="0.15">
      <c r="A13" s="8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89" t="s">
        <v>505</v>
      </c>
      <c r="AL13" s="990"/>
      <c r="AM13" s="990"/>
      <c r="AN13" s="991"/>
      <c r="AO13" s="118">
        <v>183564</v>
      </c>
      <c r="AP13" s="118">
        <v>10695</v>
      </c>
      <c r="AQ13" s="141">
        <v>3569</v>
      </c>
      <c r="AR13" s="155">
        <v>199.7</v>
      </c>
    </row>
    <row r="14" spans="1:46" ht="13.5" customHeight="1" x14ac:dyDescent="0.15">
      <c r="A14" s="8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89" t="s">
        <v>506</v>
      </c>
      <c r="AL14" s="990"/>
      <c r="AM14" s="990"/>
      <c r="AN14" s="991"/>
      <c r="AO14" s="118" t="s">
        <v>199</v>
      </c>
      <c r="AP14" s="118" t="s">
        <v>199</v>
      </c>
      <c r="AQ14" s="141">
        <v>2201</v>
      </c>
      <c r="AR14" s="155" t="s">
        <v>199</v>
      </c>
    </row>
    <row r="15" spans="1:46" ht="13.5" customHeight="1" x14ac:dyDescent="0.15">
      <c r="A15" s="8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92" t="s">
        <v>308</v>
      </c>
      <c r="AL15" s="993"/>
      <c r="AM15" s="993"/>
      <c r="AN15" s="994"/>
      <c r="AO15" s="118">
        <v>-219765</v>
      </c>
      <c r="AP15" s="118">
        <v>-12804</v>
      </c>
      <c r="AQ15" s="141">
        <v>-6242</v>
      </c>
      <c r="AR15" s="155">
        <v>105.1</v>
      </c>
    </row>
    <row r="16" spans="1:46" x14ac:dyDescent="0.15">
      <c r="A16" s="80"/>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92" t="s">
        <v>270</v>
      </c>
      <c r="AL16" s="993"/>
      <c r="AM16" s="993"/>
      <c r="AN16" s="994"/>
      <c r="AO16" s="118">
        <v>2594711</v>
      </c>
      <c r="AP16" s="118">
        <v>151172</v>
      </c>
      <c r="AQ16" s="141">
        <v>115079</v>
      </c>
      <c r="AR16" s="155">
        <v>31.4</v>
      </c>
    </row>
    <row r="17" spans="1:46" x14ac:dyDescent="0.15">
      <c r="A17" s="8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row>
    <row r="18" spans="1:46" x14ac:dyDescent="0.15">
      <c r="A18" s="8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132"/>
      <c r="AR18" s="132"/>
    </row>
    <row r="19" spans="1:46" x14ac:dyDescent="0.15">
      <c r="A19" s="8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t="s">
        <v>187</v>
      </c>
      <c r="AL19" s="90"/>
      <c r="AM19" s="90"/>
      <c r="AN19" s="90"/>
      <c r="AO19" s="90"/>
      <c r="AP19" s="90"/>
      <c r="AQ19" s="90"/>
      <c r="AR19" s="90"/>
    </row>
    <row r="20" spans="1:46" x14ac:dyDescent="0.15">
      <c r="A20" s="80"/>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5"/>
      <c r="AL20" s="102"/>
      <c r="AM20" s="102"/>
      <c r="AN20" s="112"/>
      <c r="AO20" s="119" t="s">
        <v>507</v>
      </c>
      <c r="AP20" s="129" t="s">
        <v>335</v>
      </c>
      <c r="AQ20" s="142" t="s">
        <v>42</v>
      </c>
      <c r="AR20" s="156"/>
    </row>
    <row r="21" spans="1:46" s="81" customFormat="1" x14ac:dyDescent="0.15">
      <c r="A21" s="83"/>
      <c r="B21" s="9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95" t="s">
        <v>508</v>
      </c>
      <c r="AL21" s="996"/>
      <c r="AM21" s="996"/>
      <c r="AN21" s="997"/>
      <c r="AO21" s="120">
        <v>14.74</v>
      </c>
      <c r="AP21" s="130">
        <v>9.93</v>
      </c>
      <c r="AQ21" s="143">
        <v>4.8099999999999996</v>
      </c>
      <c r="AR21" s="91"/>
      <c r="AS21" s="162"/>
      <c r="AT21" s="83"/>
    </row>
    <row r="22" spans="1:46" s="81" customFormat="1" x14ac:dyDescent="0.15">
      <c r="A22" s="83"/>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95" t="s">
        <v>509</v>
      </c>
      <c r="AL22" s="996"/>
      <c r="AM22" s="996"/>
      <c r="AN22" s="997"/>
      <c r="AO22" s="121">
        <v>97.4</v>
      </c>
      <c r="AP22" s="131">
        <v>96.1</v>
      </c>
      <c r="AQ22" s="144">
        <v>1.3</v>
      </c>
      <c r="AR22" s="132"/>
      <c r="AS22" s="162"/>
      <c r="AT22" s="83"/>
    </row>
    <row r="23" spans="1:46" s="81" customFormat="1" x14ac:dyDescent="0.15">
      <c r="A23" s="83"/>
      <c r="B23" s="91"/>
      <c r="C23" s="91"/>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132"/>
      <c r="AQ23" s="132"/>
      <c r="AR23" s="132"/>
      <c r="AS23" s="162"/>
      <c r="AT23" s="83"/>
    </row>
    <row r="24" spans="1:46" s="81" customFormat="1" x14ac:dyDescent="0.15">
      <c r="A24" s="83"/>
      <c r="B24" s="91"/>
      <c r="C24" s="91"/>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132"/>
      <c r="AQ24" s="132"/>
      <c r="AR24" s="132"/>
      <c r="AS24" s="162"/>
      <c r="AT24" s="83"/>
    </row>
    <row r="25" spans="1:46" s="81" customFormat="1" x14ac:dyDescent="0.15">
      <c r="A25" s="84"/>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133"/>
      <c r="AQ25" s="133"/>
      <c r="AR25" s="133"/>
      <c r="AS25" s="163"/>
      <c r="AT25" s="83"/>
    </row>
    <row r="26" spans="1:46" s="81" customFormat="1" x14ac:dyDescent="0.15">
      <c r="A26" s="998" t="s">
        <v>510</v>
      </c>
      <c r="B26" s="998"/>
      <c r="C26" s="998"/>
      <c r="D26" s="998"/>
      <c r="E26" s="998"/>
      <c r="F26" s="998"/>
      <c r="G26" s="998"/>
      <c r="H26" s="998"/>
      <c r="I26" s="998"/>
      <c r="J26" s="998"/>
      <c r="K26" s="998"/>
      <c r="L26" s="998"/>
      <c r="M26" s="998"/>
      <c r="N26" s="998"/>
      <c r="O26" s="998"/>
      <c r="P26" s="998"/>
      <c r="Q26" s="998"/>
      <c r="R26" s="998"/>
      <c r="S26" s="998"/>
      <c r="T26" s="998"/>
      <c r="U26" s="998"/>
      <c r="V26" s="998"/>
      <c r="W26" s="998"/>
      <c r="X26" s="998"/>
      <c r="Y26" s="998"/>
      <c r="Z26" s="998"/>
      <c r="AA26" s="998"/>
      <c r="AB26" s="998"/>
      <c r="AC26" s="998"/>
      <c r="AD26" s="998"/>
      <c r="AE26" s="998"/>
      <c r="AF26" s="998"/>
      <c r="AG26" s="998"/>
      <c r="AH26" s="998"/>
      <c r="AI26" s="998"/>
      <c r="AJ26" s="998"/>
      <c r="AK26" s="998"/>
      <c r="AL26" s="998"/>
      <c r="AM26" s="998"/>
      <c r="AN26" s="998"/>
      <c r="AO26" s="998"/>
      <c r="AP26" s="998"/>
      <c r="AQ26" s="998"/>
      <c r="AR26" s="998"/>
      <c r="AS26" s="998"/>
      <c r="AT26" s="91"/>
    </row>
    <row r="27" spans="1:46" x14ac:dyDescent="0.15">
      <c r="A27" s="85"/>
      <c r="AO27" s="90"/>
      <c r="AP27" s="90"/>
      <c r="AQ27" s="90"/>
      <c r="AR27" s="90"/>
      <c r="AS27" s="90"/>
      <c r="AT27" s="90"/>
    </row>
    <row r="28" spans="1:46" ht="17.25" x14ac:dyDescent="0.15">
      <c r="A28" s="82" t="s">
        <v>260</v>
      </c>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164"/>
    </row>
    <row r="29" spans="1:46" x14ac:dyDescent="0.15">
      <c r="A29" s="80"/>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1" t="s">
        <v>119</v>
      </c>
      <c r="AL29" s="91"/>
      <c r="AM29" s="91"/>
      <c r="AN29" s="91"/>
      <c r="AO29" s="90"/>
      <c r="AP29" s="90"/>
      <c r="AQ29" s="90"/>
      <c r="AR29" s="90"/>
      <c r="AS29" s="165"/>
    </row>
    <row r="30" spans="1:46" ht="13.5" customHeight="1" x14ac:dyDescent="0.15">
      <c r="A30" s="80"/>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3"/>
      <c r="AL30" s="100"/>
      <c r="AM30" s="100"/>
      <c r="AN30" s="110"/>
      <c r="AO30" s="1011" t="s">
        <v>86</v>
      </c>
      <c r="AP30" s="127"/>
      <c r="AQ30" s="138" t="s">
        <v>501</v>
      </c>
      <c r="AR30" s="152"/>
    </row>
    <row r="31" spans="1:46" x14ac:dyDescent="0.15">
      <c r="A31" s="80"/>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4"/>
      <c r="AL31" s="101"/>
      <c r="AM31" s="101"/>
      <c r="AN31" s="111"/>
      <c r="AO31" s="1012"/>
      <c r="AP31" s="128" t="s">
        <v>502</v>
      </c>
      <c r="AQ31" s="139" t="s">
        <v>503</v>
      </c>
      <c r="AR31" s="153" t="s">
        <v>504</v>
      </c>
    </row>
    <row r="32" spans="1:46" ht="27" customHeight="1" x14ac:dyDescent="0.15">
      <c r="A32" s="80"/>
      <c r="B32" s="90"/>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99" t="s">
        <v>511</v>
      </c>
      <c r="AL32" s="1000"/>
      <c r="AM32" s="1000"/>
      <c r="AN32" s="1001"/>
      <c r="AO32" s="118">
        <v>2186301</v>
      </c>
      <c r="AP32" s="118">
        <v>127377</v>
      </c>
      <c r="AQ32" s="145">
        <v>55825</v>
      </c>
      <c r="AR32" s="155">
        <v>128.19999999999999</v>
      </c>
    </row>
    <row r="33" spans="1:46" ht="13.5" customHeight="1" x14ac:dyDescent="0.15">
      <c r="A33" s="80"/>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99" t="s">
        <v>512</v>
      </c>
      <c r="AL33" s="1000"/>
      <c r="AM33" s="1000"/>
      <c r="AN33" s="1001"/>
      <c r="AO33" s="118" t="s">
        <v>199</v>
      </c>
      <c r="AP33" s="118" t="s">
        <v>199</v>
      </c>
      <c r="AQ33" s="145">
        <v>10</v>
      </c>
      <c r="AR33" s="155" t="s">
        <v>199</v>
      </c>
    </row>
    <row r="34" spans="1:46" ht="27" customHeight="1" x14ac:dyDescent="0.15">
      <c r="A34" s="80"/>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99" t="s">
        <v>513</v>
      </c>
      <c r="AL34" s="1000"/>
      <c r="AM34" s="1000"/>
      <c r="AN34" s="1001"/>
      <c r="AO34" s="118" t="s">
        <v>199</v>
      </c>
      <c r="AP34" s="118" t="s">
        <v>199</v>
      </c>
      <c r="AQ34" s="145">
        <v>2</v>
      </c>
      <c r="AR34" s="155" t="s">
        <v>199</v>
      </c>
    </row>
    <row r="35" spans="1:46" ht="27" customHeight="1" x14ac:dyDescent="0.15">
      <c r="A35" s="80"/>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99" t="s">
        <v>514</v>
      </c>
      <c r="AL35" s="1000"/>
      <c r="AM35" s="1000"/>
      <c r="AN35" s="1001"/>
      <c r="AO35" s="118">
        <v>515347</v>
      </c>
      <c r="AP35" s="118">
        <v>30025</v>
      </c>
      <c r="AQ35" s="145">
        <v>20336</v>
      </c>
      <c r="AR35" s="155">
        <v>47.6</v>
      </c>
    </row>
    <row r="36" spans="1:46" ht="27" customHeight="1" x14ac:dyDescent="0.15">
      <c r="A36" s="80"/>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99" t="s">
        <v>38</v>
      </c>
      <c r="AL36" s="1000"/>
      <c r="AM36" s="1000"/>
      <c r="AN36" s="1001"/>
      <c r="AO36" s="118">
        <v>119610</v>
      </c>
      <c r="AP36" s="118">
        <v>6969</v>
      </c>
      <c r="AQ36" s="145">
        <v>2951</v>
      </c>
      <c r="AR36" s="155">
        <v>136.19999999999999</v>
      </c>
    </row>
    <row r="37" spans="1:46" ht="13.5" customHeight="1" x14ac:dyDescent="0.15">
      <c r="A37" s="80"/>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99" t="s">
        <v>348</v>
      </c>
      <c r="AL37" s="1000"/>
      <c r="AM37" s="1000"/>
      <c r="AN37" s="1001"/>
      <c r="AO37" s="118">
        <v>29305</v>
      </c>
      <c r="AP37" s="118">
        <v>1707</v>
      </c>
      <c r="AQ37" s="145">
        <v>682</v>
      </c>
      <c r="AR37" s="155">
        <v>150.30000000000001</v>
      </c>
    </row>
    <row r="38" spans="1:46" ht="27" customHeight="1" x14ac:dyDescent="0.15">
      <c r="A38" s="80"/>
      <c r="B38" s="90"/>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1002" t="s">
        <v>515</v>
      </c>
      <c r="AL38" s="1003"/>
      <c r="AM38" s="1003"/>
      <c r="AN38" s="1004"/>
      <c r="AO38" s="122">
        <v>386</v>
      </c>
      <c r="AP38" s="122">
        <v>22</v>
      </c>
      <c r="AQ38" s="146">
        <v>2</v>
      </c>
      <c r="AR38" s="144">
        <v>1000</v>
      </c>
      <c r="AS38" s="165"/>
    </row>
    <row r="39" spans="1:46" x14ac:dyDescent="0.15">
      <c r="A39" s="80"/>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1002" t="s">
        <v>83</v>
      </c>
      <c r="AL39" s="1003"/>
      <c r="AM39" s="1003"/>
      <c r="AN39" s="1004"/>
      <c r="AO39" s="118">
        <v>-32864</v>
      </c>
      <c r="AP39" s="118">
        <v>-1915</v>
      </c>
      <c r="AQ39" s="145">
        <v>-2058</v>
      </c>
      <c r="AR39" s="155">
        <v>-6.9</v>
      </c>
      <c r="AS39" s="165"/>
    </row>
    <row r="40" spans="1:46" ht="27" customHeight="1" x14ac:dyDescent="0.15">
      <c r="A40" s="80"/>
      <c r="B40" s="90"/>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99" t="s">
        <v>516</v>
      </c>
      <c r="AL40" s="1000"/>
      <c r="AM40" s="1000"/>
      <c r="AN40" s="1001"/>
      <c r="AO40" s="118">
        <v>-1889656</v>
      </c>
      <c r="AP40" s="118">
        <v>-110094</v>
      </c>
      <c r="AQ40" s="145">
        <v>-53145</v>
      </c>
      <c r="AR40" s="155">
        <v>107.2</v>
      </c>
      <c r="AS40" s="165"/>
    </row>
    <row r="41" spans="1:46" x14ac:dyDescent="0.15">
      <c r="A41" s="80"/>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1005" t="s">
        <v>389</v>
      </c>
      <c r="AL41" s="1006"/>
      <c r="AM41" s="1006"/>
      <c r="AN41" s="1007"/>
      <c r="AO41" s="118">
        <v>928429</v>
      </c>
      <c r="AP41" s="118">
        <v>54092</v>
      </c>
      <c r="AQ41" s="145">
        <v>24606</v>
      </c>
      <c r="AR41" s="155">
        <v>119.8</v>
      </c>
      <c r="AS41" s="165"/>
    </row>
    <row r="42" spans="1:46" x14ac:dyDescent="0.15">
      <c r="A42" s="80"/>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6"/>
      <c r="AL42" s="90"/>
      <c r="AM42" s="90"/>
      <c r="AN42" s="90"/>
      <c r="AO42" s="90"/>
      <c r="AP42" s="90"/>
      <c r="AQ42" s="132"/>
      <c r="AR42" s="132"/>
      <c r="AS42" s="165"/>
    </row>
    <row r="43" spans="1:46" x14ac:dyDescent="0.15">
      <c r="A43" s="80"/>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134"/>
      <c r="AQ43" s="132"/>
      <c r="AR43" s="90"/>
      <c r="AS43" s="165"/>
    </row>
    <row r="44" spans="1:46" x14ac:dyDescent="0.15">
      <c r="A44" s="80"/>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132"/>
      <c r="AR44" s="90"/>
    </row>
    <row r="45" spans="1:46" x14ac:dyDescent="0.15">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147"/>
      <c r="AR45" s="86"/>
      <c r="AS45" s="86"/>
      <c r="AT45" s="90"/>
    </row>
    <row r="46" spans="1:46" x14ac:dyDescent="0.15">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90"/>
    </row>
    <row r="47" spans="1:46" ht="17.25" customHeight="1" x14ac:dyDescent="0.15">
      <c r="A47" s="88" t="s">
        <v>517</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row>
    <row r="48" spans="1:46" x14ac:dyDescent="0.15">
      <c r="A48" s="80"/>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87" t="s">
        <v>464</v>
      </c>
      <c r="AL48" s="87"/>
      <c r="AM48" s="87"/>
      <c r="AN48" s="87"/>
      <c r="AO48" s="87"/>
      <c r="AP48" s="87"/>
      <c r="AQ48" s="133"/>
      <c r="AR48" s="87"/>
    </row>
    <row r="49" spans="1:44" ht="13.5" customHeight="1" x14ac:dyDescent="0.15">
      <c r="A49" s="80"/>
      <c r="B49" s="90"/>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7"/>
      <c r="AL49" s="103"/>
      <c r="AM49" s="1013" t="s">
        <v>86</v>
      </c>
      <c r="AN49" s="1008" t="s">
        <v>449</v>
      </c>
      <c r="AO49" s="1009"/>
      <c r="AP49" s="1009"/>
      <c r="AQ49" s="1009"/>
      <c r="AR49" s="1010"/>
    </row>
    <row r="50" spans="1:44" x14ac:dyDescent="0.15">
      <c r="A50" s="80"/>
      <c r="B50" s="90"/>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8"/>
      <c r="AL50" s="104"/>
      <c r="AM50" s="1014"/>
      <c r="AN50" s="114" t="s">
        <v>492</v>
      </c>
      <c r="AO50" s="124" t="s">
        <v>493</v>
      </c>
      <c r="AP50" s="135" t="s">
        <v>518</v>
      </c>
      <c r="AQ50" s="148" t="s">
        <v>384</v>
      </c>
      <c r="AR50" s="158" t="s">
        <v>519</v>
      </c>
    </row>
    <row r="51" spans="1:44" x14ac:dyDescent="0.15">
      <c r="A51" s="80"/>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7" t="s">
        <v>520</v>
      </c>
      <c r="AL51" s="103"/>
      <c r="AM51" s="108">
        <v>1470335</v>
      </c>
      <c r="AN51" s="115">
        <v>79366</v>
      </c>
      <c r="AO51" s="125">
        <v>79.7</v>
      </c>
      <c r="AP51" s="136">
        <v>83103</v>
      </c>
      <c r="AQ51" s="149">
        <v>-13.8</v>
      </c>
      <c r="AR51" s="159">
        <v>93.5</v>
      </c>
    </row>
    <row r="52" spans="1:44" x14ac:dyDescent="0.15">
      <c r="A52" s="80"/>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9"/>
      <c r="AL52" s="105" t="s">
        <v>272</v>
      </c>
      <c r="AM52" s="109">
        <v>545728</v>
      </c>
      <c r="AN52" s="116">
        <v>29457</v>
      </c>
      <c r="AO52" s="126">
        <v>30.3</v>
      </c>
      <c r="AP52" s="137">
        <v>41378</v>
      </c>
      <c r="AQ52" s="150">
        <v>3.7</v>
      </c>
      <c r="AR52" s="160">
        <v>26.6</v>
      </c>
    </row>
    <row r="53" spans="1:44" x14ac:dyDescent="0.15">
      <c r="A53" s="80"/>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7" t="s">
        <v>483</v>
      </c>
      <c r="AL53" s="103"/>
      <c r="AM53" s="108">
        <v>1623771</v>
      </c>
      <c r="AN53" s="115">
        <v>89003</v>
      </c>
      <c r="AO53" s="125">
        <v>12.1</v>
      </c>
      <c r="AP53" s="136">
        <v>84459</v>
      </c>
      <c r="AQ53" s="149">
        <v>1.6</v>
      </c>
      <c r="AR53" s="159">
        <v>10.5</v>
      </c>
    </row>
    <row r="54" spans="1:44" x14ac:dyDescent="0.15">
      <c r="A54" s="80"/>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9"/>
      <c r="AL54" s="105" t="s">
        <v>272</v>
      </c>
      <c r="AM54" s="109">
        <v>360918</v>
      </c>
      <c r="AN54" s="116">
        <v>19783</v>
      </c>
      <c r="AO54" s="126">
        <v>-32.799999999999997</v>
      </c>
      <c r="AP54" s="137">
        <v>47314</v>
      </c>
      <c r="AQ54" s="150">
        <v>14.3</v>
      </c>
      <c r="AR54" s="160">
        <v>-47.1</v>
      </c>
    </row>
    <row r="55" spans="1:44" x14ac:dyDescent="0.15">
      <c r="A55" s="80"/>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7" t="s">
        <v>316</v>
      </c>
      <c r="AL55" s="103"/>
      <c r="AM55" s="108">
        <v>1907991</v>
      </c>
      <c r="AN55" s="115">
        <v>107209</v>
      </c>
      <c r="AO55" s="125">
        <v>20.5</v>
      </c>
      <c r="AP55" s="136">
        <v>74568</v>
      </c>
      <c r="AQ55" s="149">
        <v>-11.7</v>
      </c>
      <c r="AR55" s="159">
        <v>32.200000000000003</v>
      </c>
    </row>
    <row r="56" spans="1:44" x14ac:dyDescent="0.15">
      <c r="A56" s="80"/>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9"/>
      <c r="AL56" s="105" t="s">
        <v>272</v>
      </c>
      <c r="AM56" s="109">
        <v>397350</v>
      </c>
      <c r="AN56" s="116">
        <v>22327</v>
      </c>
      <c r="AO56" s="126">
        <v>12.9</v>
      </c>
      <c r="AP56" s="137">
        <v>42558</v>
      </c>
      <c r="AQ56" s="150">
        <v>-10.1</v>
      </c>
      <c r="AR56" s="160">
        <v>23</v>
      </c>
    </row>
    <row r="57" spans="1:44" x14ac:dyDescent="0.15">
      <c r="A57" s="80"/>
      <c r="B57" s="90"/>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7" t="s">
        <v>138</v>
      </c>
      <c r="AL57" s="103"/>
      <c r="AM57" s="108">
        <v>1051845</v>
      </c>
      <c r="AN57" s="115">
        <v>60205</v>
      </c>
      <c r="AO57" s="125">
        <v>-43.8</v>
      </c>
      <c r="AP57" s="136">
        <v>73693</v>
      </c>
      <c r="AQ57" s="149">
        <v>-1.2</v>
      </c>
      <c r="AR57" s="159">
        <v>-42.6</v>
      </c>
    </row>
    <row r="58" spans="1:44" x14ac:dyDescent="0.15">
      <c r="A58" s="80"/>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9"/>
      <c r="AL58" s="105" t="s">
        <v>272</v>
      </c>
      <c r="AM58" s="109">
        <v>566564</v>
      </c>
      <c r="AN58" s="116">
        <v>32429</v>
      </c>
      <c r="AO58" s="126">
        <v>45.2</v>
      </c>
      <c r="AP58" s="137">
        <v>44203</v>
      </c>
      <c r="AQ58" s="150">
        <v>3.9</v>
      </c>
      <c r="AR58" s="160">
        <v>41.3</v>
      </c>
    </row>
    <row r="59" spans="1:44" x14ac:dyDescent="0.15">
      <c r="A59" s="80"/>
      <c r="B59" s="90"/>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7" t="s">
        <v>521</v>
      </c>
      <c r="AL59" s="103"/>
      <c r="AM59" s="108">
        <v>1550737</v>
      </c>
      <c r="AN59" s="115">
        <v>90348</v>
      </c>
      <c r="AO59" s="125">
        <v>50.1</v>
      </c>
      <c r="AP59" s="136">
        <v>79401</v>
      </c>
      <c r="AQ59" s="149">
        <v>7.7</v>
      </c>
      <c r="AR59" s="159">
        <v>42.4</v>
      </c>
    </row>
    <row r="60" spans="1:44" x14ac:dyDescent="0.15">
      <c r="A60" s="80"/>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9"/>
      <c r="AL60" s="105" t="s">
        <v>272</v>
      </c>
      <c r="AM60" s="109">
        <v>1117426</v>
      </c>
      <c r="AN60" s="116">
        <v>65103</v>
      </c>
      <c r="AO60" s="126">
        <v>100.8</v>
      </c>
      <c r="AP60" s="137">
        <v>49347</v>
      </c>
      <c r="AQ60" s="150">
        <v>11.6</v>
      </c>
      <c r="AR60" s="160">
        <v>89.2</v>
      </c>
    </row>
    <row r="61" spans="1:44" x14ac:dyDescent="0.15">
      <c r="A61" s="80"/>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7" t="s">
        <v>522</v>
      </c>
      <c r="AL61" s="106"/>
      <c r="AM61" s="108">
        <v>1520936</v>
      </c>
      <c r="AN61" s="115">
        <v>85226</v>
      </c>
      <c r="AO61" s="125">
        <v>23.7</v>
      </c>
      <c r="AP61" s="136">
        <v>79045</v>
      </c>
      <c r="AQ61" s="151">
        <v>-3.5</v>
      </c>
      <c r="AR61" s="159">
        <v>27.2</v>
      </c>
    </row>
    <row r="62" spans="1:44" x14ac:dyDescent="0.15">
      <c r="A62" s="80"/>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9"/>
      <c r="AL62" s="105" t="s">
        <v>272</v>
      </c>
      <c r="AM62" s="109">
        <v>597597</v>
      </c>
      <c r="AN62" s="116">
        <v>33820</v>
      </c>
      <c r="AO62" s="126">
        <v>31.3</v>
      </c>
      <c r="AP62" s="137">
        <v>44960</v>
      </c>
      <c r="AQ62" s="150">
        <v>4.7</v>
      </c>
      <c r="AR62" s="160">
        <v>26.6</v>
      </c>
    </row>
    <row r="63" spans="1:44" x14ac:dyDescent="0.15">
      <c r="A63" s="80"/>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row>
    <row r="64" spans="1:44" x14ac:dyDescent="0.15">
      <c r="A64" s="80"/>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row>
    <row r="65" spans="1:46" x14ac:dyDescent="0.15">
      <c r="A65" s="80"/>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row>
    <row r="66" spans="1:46" x14ac:dyDescent="0.15">
      <c r="A66" s="89"/>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166"/>
    </row>
    <row r="67" spans="1:46" ht="13.5" hidden="1" customHeight="1" x14ac:dyDescent="0.15">
      <c r="AK67" s="90"/>
      <c r="AL67" s="90"/>
      <c r="AM67" s="90"/>
      <c r="AN67" s="90"/>
      <c r="AO67" s="90"/>
      <c r="AP67" s="90"/>
      <c r="AQ67" s="90"/>
      <c r="AR67" s="90"/>
      <c r="AS67" s="90"/>
      <c r="AT67" s="90"/>
    </row>
    <row r="68" spans="1:46" ht="13.5" hidden="1" customHeight="1" x14ac:dyDescent="0.15">
      <c r="AK68" s="90"/>
      <c r="AL68" s="90"/>
      <c r="AM68" s="90"/>
      <c r="AN68" s="90"/>
      <c r="AO68" s="90"/>
      <c r="AP68" s="90"/>
      <c r="AQ68" s="90"/>
      <c r="AR68" s="90"/>
    </row>
    <row r="69" spans="1:46" ht="13.5" hidden="1" customHeight="1" x14ac:dyDescent="0.15">
      <c r="AK69" s="90"/>
      <c r="AL69" s="90"/>
      <c r="AM69" s="90"/>
      <c r="AN69" s="90"/>
      <c r="AO69" s="90"/>
      <c r="AP69" s="90"/>
      <c r="AQ69" s="90"/>
      <c r="AR69" s="90"/>
    </row>
    <row r="70" spans="1:46" hidden="1" x14ac:dyDescent="0.15">
      <c r="AK70" s="90"/>
      <c r="AL70" s="90"/>
      <c r="AM70" s="90"/>
      <c r="AN70" s="90"/>
      <c r="AO70" s="90"/>
      <c r="AP70" s="90"/>
      <c r="AQ70" s="90"/>
      <c r="AR70" s="90"/>
    </row>
    <row r="71" spans="1:46" hidden="1" x14ac:dyDescent="0.15">
      <c r="AK71" s="90"/>
      <c r="AL71" s="90"/>
      <c r="AM71" s="90"/>
      <c r="AN71" s="90"/>
      <c r="AO71" s="90"/>
      <c r="AP71" s="90"/>
      <c r="AQ71" s="90"/>
      <c r="AR71" s="90"/>
    </row>
    <row r="72" spans="1:46" hidden="1" x14ac:dyDescent="0.15">
      <c r="AK72" s="90"/>
      <c r="AL72" s="90"/>
      <c r="AM72" s="90"/>
      <c r="AN72" s="90"/>
      <c r="AO72" s="90"/>
      <c r="AP72" s="90"/>
      <c r="AQ72" s="90"/>
      <c r="AR72" s="90"/>
    </row>
    <row r="73" spans="1:46" hidden="1" x14ac:dyDescent="0.15">
      <c r="AK73" s="90"/>
      <c r="AL73" s="90"/>
      <c r="AM73" s="90"/>
      <c r="AN73" s="90"/>
      <c r="AO73" s="90"/>
      <c r="AP73" s="90"/>
      <c r="AQ73" s="90"/>
      <c r="AR73" s="90"/>
    </row>
  </sheetData>
  <sheetProtection algorithmName="SHA-512" hashValue="gpSVVVbEHjm+SKx6FSvAXPQz68+Ky4WB7sQORDm5jC7hYXNcDzyXcHgPSWbk0r++am+AK12Abp1mbmVpanGpKg==" saltValue="zr0X0gbb/fYDhn6x+sSUuw==" spinCount="100000" sheet="1" objects="1" scenarios="1"/>
  <mergeCells count="25">
    <mergeCell ref="AK41:AN41"/>
    <mergeCell ref="AN49:AR49"/>
    <mergeCell ref="AO7:AO8"/>
    <mergeCell ref="AO30:AO31"/>
    <mergeCell ref="AM49:AM50"/>
    <mergeCell ref="AK36:AN36"/>
    <mergeCell ref="AK37:AN37"/>
    <mergeCell ref="AK38:AN38"/>
    <mergeCell ref="AK39:AN39"/>
    <mergeCell ref="AK40:AN40"/>
    <mergeCell ref="A26:AS26"/>
    <mergeCell ref="AK32:AN32"/>
    <mergeCell ref="AK33:AN33"/>
    <mergeCell ref="AK34:AN34"/>
    <mergeCell ref="AK35:AN35"/>
    <mergeCell ref="AK14:AN14"/>
    <mergeCell ref="AK15:AN15"/>
    <mergeCell ref="AK16:AN16"/>
    <mergeCell ref="AK21:AN21"/>
    <mergeCell ref="AK22:AN22"/>
    <mergeCell ref="AK9:AN9"/>
    <mergeCell ref="AK10:AN10"/>
    <mergeCell ref="AK11:AN11"/>
    <mergeCell ref="AK12:AN12"/>
    <mergeCell ref="AK13:AN13"/>
  </mergeCells>
  <phoneticPr fontId="5"/>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0" zoomScaleNormal="80" zoomScaleSheetLayoutView="55" workbookViewId="0"/>
  </sheetViews>
  <sheetFormatPr defaultColWidth="0" defaultRowHeight="13.5" customHeight="1" zeroHeight="1" x14ac:dyDescent="0.15"/>
  <cols>
    <col min="1" max="125" width="2.5" style="77" customWidth="1"/>
    <col min="126" max="126" width="9" style="78" hidden="1" customWidth="1"/>
    <col min="127" max="16384" width="9" style="78" hidden="1"/>
  </cols>
  <sheetData>
    <row r="1" spans="2:125" ht="13.5" customHeight="1" x14ac:dyDescent="0.15">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2:125" x14ac:dyDescent="0.15">
      <c r="B2" s="78"/>
      <c r="DG2" s="78"/>
    </row>
    <row r="3" spans="2:125" x14ac:dyDescent="0.15">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H3" s="78"/>
      <c r="DI3" s="78"/>
      <c r="DJ3" s="78"/>
      <c r="DK3" s="78"/>
      <c r="DL3" s="78"/>
      <c r="DM3" s="78"/>
      <c r="DN3" s="78"/>
      <c r="DO3" s="78"/>
      <c r="DP3" s="78"/>
      <c r="DQ3" s="78"/>
      <c r="DR3" s="78"/>
      <c r="DS3" s="78"/>
      <c r="DT3" s="78"/>
      <c r="DU3" s="78"/>
    </row>
    <row r="4" spans="2:125" x14ac:dyDescent="0.15"/>
    <row r="5" spans="2:125" x14ac:dyDescent="0.15"/>
    <row r="6" spans="2:125" x14ac:dyDescent="0.15"/>
    <row r="7" spans="2:125" x14ac:dyDescent="0.15"/>
    <row r="8" spans="2:125" x14ac:dyDescent="0.15"/>
    <row r="9" spans="2:125" x14ac:dyDescent="0.15">
      <c r="DU9" s="78"/>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78"/>
    </row>
    <row r="18" spans="125:125" x14ac:dyDescent="0.15"/>
    <row r="19" spans="125:125" x14ac:dyDescent="0.15"/>
    <row r="20" spans="125:125" x14ac:dyDescent="0.15">
      <c r="DU20" s="78"/>
    </row>
    <row r="21" spans="125:125" x14ac:dyDescent="0.15">
      <c r="DU21" s="78"/>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78"/>
    </row>
    <row r="29" spans="125:125" x14ac:dyDescent="0.15"/>
    <row r="30" spans="125:125" x14ac:dyDescent="0.15"/>
    <row r="31" spans="125:125" x14ac:dyDescent="0.15"/>
    <row r="32" spans="125:125" x14ac:dyDescent="0.15"/>
    <row r="33" spans="2:125" x14ac:dyDescent="0.15">
      <c r="B33" s="78"/>
      <c r="G33" s="78"/>
      <c r="I33" s="78"/>
    </row>
    <row r="34" spans="2:125" x14ac:dyDescent="0.15">
      <c r="C34" s="78"/>
      <c r="P34" s="78"/>
      <c r="DE34" s="78"/>
      <c r="DH34" s="78"/>
    </row>
    <row r="35" spans="2:125" x14ac:dyDescent="0.15">
      <c r="D35" s="78"/>
      <c r="E35" s="78"/>
      <c r="DG35" s="78"/>
      <c r="DJ35" s="78"/>
      <c r="DP35" s="78"/>
      <c r="DQ35" s="78"/>
      <c r="DR35" s="78"/>
      <c r="DS35" s="78"/>
      <c r="DT35" s="78"/>
      <c r="DU35" s="78"/>
    </row>
    <row r="36" spans="2:125" x14ac:dyDescent="0.15">
      <c r="F36" s="78"/>
      <c r="H36" s="78"/>
      <c r="J36" s="78"/>
      <c r="K36" s="78"/>
      <c r="L36" s="78"/>
      <c r="M36" s="78"/>
      <c r="N36" s="78"/>
      <c r="O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F36" s="78"/>
      <c r="DI36" s="78"/>
      <c r="DK36" s="78"/>
      <c r="DL36" s="78"/>
      <c r="DM36" s="78"/>
      <c r="DN36" s="78"/>
      <c r="DO36" s="78"/>
      <c r="DP36" s="78"/>
      <c r="DQ36" s="78"/>
      <c r="DR36" s="78"/>
      <c r="DS36" s="78"/>
      <c r="DT36" s="78"/>
      <c r="DU36" s="78"/>
    </row>
    <row r="37" spans="2:125" x14ac:dyDescent="0.15">
      <c r="DU37" s="78"/>
    </row>
    <row r="38" spans="2:125" x14ac:dyDescent="0.15">
      <c r="DT38" s="78"/>
      <c r="DU38" s="78"/>
    </row>
    <row r="39" spans="2:125" x14ac:dyDescent="0.15"/>
    <row r="40" spans="2:125" x14ac:dyDescent="0.15">
      <c r="DH40" s="78"/>
    </row>
    <row r="41" spans="2:125" x14ac:dyDescent="0.15">
      <c r="DE41" s="78"/>
    </row>
    <row r="42" spans="2:125" x14ac:dyDescent="0.15">
      <c r="DG42" s="78"/>
      <c r="DJ42" s="78"/>
    </row>
    <row r="43" spans="2:125" x14ac:dyDescent="0.15">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F43" s="78"/>
      <c r="DI43" s="78"/>
      <c r="DK43" s="78"/>
      <c r="DL43" s="78"/>
      <c r="DM43" s="78"/>
      <c r="DN43" s="78"/>
      <c r="DO43" s="78"/>
      <c r="DP43" s="78"/>
      <c r="DQ43" s="78"/>
      <c r="DR43" s="78"/>
      <c r="DS43" s="78"/>
      <c r="DT43" s="78"/>
      <c r="DU43" s="78"/>
    </row>
    <row r="44" spans="2:125" x14ac:dyDescent="0.15">
      <c r="DU44" s="78"/>
    </row>
    <row r="45" spans="2:125" x14ac:dyDescent="0.15"/>
    <row r="46" spans="2:125" x14ac:dyDescent="0.15"/>
    <row r="47" spans="2:125" x14ac:dyDescent="0.15"/>
    <row r="48" spans="2:125" x14ac:dyDescent="0.15">
      <c r="DT48" s="78"/>
      <c r="DU48" s="78"/>
    </row>
    <row r="49" spans="120:125" x14ac:dyDescent="0.15">
      <c r="DU49" s="78"/>
    </row>
    <row r="50" spans="120:125" x14ac:dyDescent="0.15">
      <c r="DU50" s="78"/>
    </row>
    <row r="51" spans="120:125" x14ac:dyDescent="0.15">
      <c r="DP51" s="78"/>
      <c r="DQ51" s="78"/>
      <c r="DR51" s="78"/>
      <c r="DS51" s="78"/>
      <c r="DT51" s="78"/>
      <c r="DU51" s="78"/>
    </row>
    <row r="52" spans="120:125" x14ac:dyDescent="0.15"/>
    <row r="53" spans="120:125" x14ac:dyDescent="0.15"/>
    <row r="54" spans="120:125" x14ac:dyDescent="0.15">
      <c r="DU54" s="78"/>
    </row>
    <row r="55" spans="120:125" x14ac:dyDescent="0.15"/>
    <row r="56" spans="120:125" x14ac:dyDescent="0.15"/>
    <row r="57" spans="120:125" x14ac:dyDescent="0.15"/>
    <row r="58" spans="120:125" x14ac:dyDescent="0.15">
      <c r="DU58" s="78"/>
    </row>
    <row r="59" spans="120:125" x14ac:dyDescent="0.15"/>
    <row r="60" spans="120:125" x14ac:dyDescent="0.15"/>
    <row r="61" spans="120:125" x14ac:dyDescent="0.15"/>
    <row r="62" spans="120:125" x14ac:dyDescent="0.15"/>
    <row r="63" spans="120:125" x14ac:dyDescent="0.15">
      <c r="DU63" s="78"/>
    </row>
    <row r="64" spans="120:125" x14ac:dyDescent="0.15">
      <c r="DT64" s="78"/>
      <c r="DU64" s="78"/>
    </row>
    <row r="65" spans="123:125" x14ac:dyDescent="0.15"/>
    <row r="66" spans="123:125" x14ac:dyDescent="0.15"/>
    <row r="67" spans="123:125" x14ac:dyDescent="0.15"/>
    <row r="68" spans="123:125" x14ac:dyDescent="0.15"/>
    <row r="69" spans="123:125" x14ac:dyDescent="0.15">
      <c r="DS69" s="78"/>
      <c r="DT69" s="78"/>
      <c r="DU69" s="78"/>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78"/>
    </row>
    <row r="83" spans="116:125" x14ac:dyDescent="0.15">
      <c r="DM83" s="78"/>
      <c r="DN83" s="78"/>
      <c r="DO83" s="78"/>
      <c r="DP83" s="78"/>
      <c r="DQ83" s="78"/>
      <c r="DR83" s="78"/>
      <c r="DS83" s="78"/>
      <c r="DT83" s="78"/>
      <c r="DU83" s="78"/>
    </row>
    <row r="84" spans="116:125" x14ac:dyDescent="0.15"/>
    <row r="85" spans="116:125" x14ac:dyDescent="0.15"/>
    <row r="86" spans="116:125" x14ac:dyDescent="0.15"/>
    <row r="87" spans="116:125" x14ac:dyDescent="0.15"/>
    <row r="88" spans="116:125" x14ac:dyDescent="0.15">
      <c r="DU88" s="78"/>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78"/>
      <c r="DT94" s="78"/>
      <c r="DU94" s="78"/>
    </row>
    <row r="95" spans="116:125" ht="13.5" customHeight="1" x14ac:dyDescent="0.15">
      <c r="DU95" s="78"/>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78"/>
    </row>
    <row r="102" spans="124:125" ht="13.5" customHeight="1" x14ac:dyDescent="0.15"/>
    <row r="103" spans="124:125" ht="13.5" customHeight="1" x14ac:dyDescent="0.15"/>
    <row r="104" spans="124:125" ht="13.5" customHeight="1" x14ac:dyDescent="0.15">
      <c r="DT104" s="78"/>
      <c r="DU104" s="78"/>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78" t="s">
        <v>98</v>
      </c>
    </row>
    <row r="121" spans="125:125" ht="13.5" hidden="1" customHeight="1" x14ac:dyDescent="0.15">
      <c r="DU121" s="78"/>
    </row>
  </sheetData>
  <sheetProtection algorithmName="SHA-512" hashValue="T+i3DV2y5jpXXqWi9qc3z/nKTH8pGgHe74eRtoKAqFyTbS0ad9sA63KPzt714BppDVbRljLhVxFEhRoBNtbXgw==" saltValue="zvI5ax2StcKqVTCAP7bOcQ==" spinCount="100000" sheet="1" objects="1" scenarios="1"/>
  <phoneticPr fontId="5"/>
  <printOptions horizontalCentered="1" verticalCentered="1"/>
  <pageMargins left="0" right="0" top="0.19685039370078741" bottom="0" header="0.39370078740157483" footer="0"/>
  <pageSetup paperSize="9" scale="40"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0" zoomScaleNormal="80" zoomScaleSheetLayoutView="55" workbookViewId="0"/>
  </sheetViews>
  <sheetFormatPr defaultColWidth="0" defaultRowHeight="13.5" customHeight="1" zeroHeight="1" x14ac:dyDescent="0.15"/>
  <cols>
    <col min="1" max="125" width="2.5" style="77" customWidth="1"/>
    <col min="126" max="142" width="0" style="78" hidden="1" customWidth="1"/>
    <col min="143" max="143" width="9" style="78" hidden="1" customWidth="1"/>
    <col min="144" max="16384" width="9" style="78" hidden="1"/>
  </cols>
  <sheetData>
    <row r="1" spans="1:125" ht="13.5" customHeight="1" x14ac:dyDescent="0.15">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1:125" x14ac:dyDescent="0.15">
      <c r="B2" s="78"/>
      <c r="T2" s="78"/>
    </row>
    <row r="3" spans="1:125" x14ac:dyDescent="0.15">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78"/>
      <c r="G33" s="78"/>
      <c r="I33" s="78"/>
    </row>
    <row r="34" spans="2:125" x14ac:dyDescent="0.15">
      <c r="C34" s="78"/>
      <c r="P34" s="78"/>
      <c r="R34" s="78"/>
      <c r="U34" s="78"/>
    </row>
    <row r="35" spans="2:125" x14ac:dyDescent="0.15">
      <c r="D35" s="78"/>
      <c r="E35" s="78"/>
      <c r="T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row>
    <row r="36" spans="2:125" x14ac:dyDescent="0.15">
      <c r="F36" s="78"/>
      <c r="H36" s="78"/>
      <c r="J36" s="78"/>
      <c r="K36" s="78"/>
      <c r="L36" s="78"/>
      <c r="M36" s="78"/>
      <c r="N36" s="78"/>
      <c r="O36" s="78"/>
      <c r="Q36" s="78"/>
      <c r="S36" s="78"/>
      <c r="V36" s="78"/>
    </row>
    <row r="37" spans="2:125" x14ac:dyDescent="0.15"/>
    <row r="38" spans="2:125" x14ac:dyDescent="0.15"/>
    <row r="39" spans="2:125" x14ac:dyDescent="0.15"/>
    <row r="40" spans="2:125" x14ac:dyDescent="0.15">
      <c r="U40" s="78"/>
    </row>
    <row r="41" spans="2:125" x14ac:dyDescent="0.15">
      <c r="R41" s="78"/>
    </row>
    <row r="42" spans="2:125" x14ac:dyDescent="0.15">
      <c r="T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row>
    <row r="43" spans="2:125" x14ac:dyDescent="0.15">
      <c r="Q43" s="78"/>
      <c r="S43" s="78"/>
      <c r="V43" s="78"/>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77" t="s">
        <v>98</v>
      </c>
    </row>
  </sheetData>
  <sheetProtection algorithmName="SHA-512" hashValue="ZVKYCPb1Qfa5ss6ivE8sRFUst0PbGxm3OI7kvflYoorFvkSs0MAeL7tJjbySgwhVVK+UH3Dyj4zSKKim0Fn63Q==" saltValue="oa5hxPZLmvRRI9syqwpqRA==" spinCount="100000" sheet="1" objects="1" scenarios="1"/>
  <phoneticPr fontId="5"/>
  <printOptions horizontalCentered="1" verticalCentered="1"/>
  <pageMargins left="0" right="0" top="0.19685039370078741" bottom="0" header="0.39370078740157483" footer="0"/>
  <pageSetup paperSize="9" scale="40"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0" zoomScaleNormal="80" zoomScaleSheetLayoutView="100" workbookViewId="0"/>
  </sheetViews>
  <sheetFormatPr defaultColWidth="0" defaultRowHeight="13.5" customHeight="1" zeroHeight="1" x14ac:dyDescent="0.15"/>
  <cols>
    <col min="1" max="1" width="8.25" style="46" customWidth="1"/>
    <col min="2" max="16" width="14.625" style="46" customWidth="1"/>
    <col min="17" max="17" width="0" style="46" hidden="1" customWidth="1"/>
    <col min="18" max="16384" width="0" style="46"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x14ac:dyDescent="0.15">
      <c r="B45" s="85"/>
      <c r="C45" s="85"/>
      <c r="D45" s="85"/>
      <c r="E45" s="85"/>
      <c r="F45" s="85"/>
      <c r="G45" s="85"/>
      <c r="H45" s="85"/>
      <c r="I45" s="85"/>
      <c r="J45" s="181" t="s">
        <v>2</v>
      </c>
    </row>
    <row r="46" spans="2:10" ht="29.25" customHeight="1" x14ac:dyDescent="0.2">
      <c r="B46" s="167" t="s">
        <v>8</v>
      </c>
      <c r="C46" s="171"/>
      <c r="D46" s="171"/>
      <c r="E46" s="172" t="s">
        <v>17</v>
      </c>
      <c r="F46" s="173" t="s">
        <v>524</v>
      </c>
      <c r="G46" s="177" t="s">
        <v>525</v>
      </c>
      <c r="H46" s="177" t="s">
        <v>526</v>
      </c>
      <c r="I46" s="177" t="s">
        <v>527</v>
      </c>
      <c r="J46" s="182" t="s">
        <v>249</v>
      </c>
    </row>
    <row r="47" spans="2:10" ht="57.75" customHeight="1" x14ac:dyDescent="0.15">
      <c r="B47" s="168"/>
      <c r="C47" s="1015" t="s">
        <v>3</v>
      </c>
      <c r="D47" s="1015"/>
      <c r="E47" s="1016"/>
      <c r="F47" s="174">
        <v>12.52</v>
      </c>
      <c r="G47" s="178">
        <v>11.72</v>
      </c>
      <c r="H47" s="178">
        <v>11.72</v>
      </c>
      <c r="I47" s="178">
        <v>14.5</v>
      </c>
      <c r="J47" s="183">
        <v>15.7</v>
      </c>
    </row>
    <row r="48" spans="2:10" ht="57.75" customHeight="1" x14ac:dyDescent="0.15">
      <c r="B48" s="169"/>
      <c r="C48" s="1017" t="s">
        <v>9</v>
      </c>
      <c r="D48" s="1017"/>
      <c r="E48" s="1018"/>
      <c r="F48" s="175">
        <v>0.8</v>
      </c>
      <c r="G48" s="179">
        <v>0.88</v>
      </c>
      <c r="H48" s="179">
        <v>4.3099999999999996</v>
      </c>
      <c r="I48" s="179">
        <v>2.29</v>
      </c>
      <c r="J48" s="184">
        <v>2.71</v>
      </c>
    </row>
    <row r="49" spans="2:10" ht="57.75" customHeight="1" x14ac:dyDescent="0.15">
      <c r="B49" s="170"/>
      <c r="C49" s="1019" t="s">
        <v>16</v>
      </c>
      <c r="D49" s="1019"/>
      <c r="E49" s="1020"/>
      <c r="F49" s="176" t="s">
        <v>361</v>
      </c>
      <c r="G49" s="180" t="s">
        <v>528</v>
      </c>
      <c r="H49" s="180">
        <v>3.91</v>
      </c>
      <c r="I49" s="180">
        <v>0.06</v>
      </c>
      <c r="J49" s="185">
        <v>1.58</v>
      </c>
    </row>
    <row r="50" spans="2:10" x14ac:dyDescent="0.15"/>
  </sheetData>
  <sheetProtection algorithmName="SHA-512" hashValue="Uy9aJpdbRqSmYXGJZCC298n+t/pB+/2XgOnMl6zrotGNp2ZBYbcuUDjXfQDHVjVu4fkZm+GP7wpkX6mzUmYVfw==" saltValue="n7XCtvrUx50Ev0I++TlNDg=="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財政係 ユーザ１</cp:lastModifiedBy>
  <dcterms:created xsi:type="dcterms:W3CDTF">2025-02-19T04:18:05Z</dcterms:created>
  <dcterms:modified xsi:type="dcterms:W3CDTF">2025-09-04T04:06:13Z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2025-03-23T23:38:22Z</vt:filetime>
  </property>
</Properties>
</file>