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evelop\bid_entry\07申請書\doc\ver9\reg_common\"/>
    </mc:Choice>
  </mc:AlternateContent>
  <xr:revisionPtr revIDLastSave="0" documentId="13_ncr:1_{DAF2C632-81D0-4E7C-8B91-056D95FE0AFC}" xr6:coauthVersionLast="47" xr6:coauthVersionMax="47" xr10:uidLastSave="{00000000-0000-0000-0000-000000000000}"/>
  <workbookProtection workbookAlgorithmName="SHA-512" workbookHashValue="7Jk0YD2rJUu7EuZas70Sar36mPxJJPcsl8GxDBkLSet/zRVWWtbkkQ77q4XfKOIxP7rcfkhOaaPoSPIlOVQCkA==" workbookSaltValue="YwKy90PzwgnSqY3Fgct0Lw==" workbookSpinCount="100000" lockStructure="1"/>
  <bookViews>
    <workbookView xWindow="780" yWindow="780" windowWidth="18495" windowHeight="14865" xr2:uid="{00000000-000D-0000-FFFF-FFFF00000000}"/>
  </bookViews>
  <sheets>
    <sheet name="入力シート" sheetId="1" r:id="rId1"/>
    <sheet name="settings" sheetId="2" state="hidden" r:id="rId2"/>
  </sheets>
  <definedNames>
    <definedName name="_xlnm.Print_Titles" localSheetId="0">入力シート!$1:$1</definedName>
    <definedName name="希望">入力シート!$A$219</definedName>
    <definedName name="都道府県3">settings!$A$1</definedName>
    <definedName name="都道府県4">settings!$A$2</definedName>
    <definedName name="日付例">settings!$A$4</definedName>
    <definedName name="日付例_s">settings!$A$5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59" i="1" l="1"/>
  <c r="A655" i="1"/>
  <c r="A646" i="1"/>
  <c r="A634" i="1"/>
  <c r="A632" i="1"/>
  <c r="A627" i="1"/>
  <c r="A612" i="1"/>
  <c r="A609" i="1"/>
  <c r="A603" i="1"/>
  <c r="A601" i="1"/>
  <c r="A594" i="1"/>
  <c r="A586" i="1"/>
  <c r="A580" i="1"/>
  <c r="A572" i="1"/>
  <c r="A570" i="1"/>
  <c r="A563" i="1"/>
  <c r="A561" i="1"/>
  <c r="A555" i="1"/>
  <c r="A548" i="1"/>
  <c r="A541" i="1"/>
  <c r="A537" i="1"/>
  <c r="A531" i="1"/>
  <c r="A527" i="1"/>
  <c r="A522" i="1"/>
  <c r="A511" i="1"/>
  <c r="A503" i="1"/>
  <c r="A502" i="1"/>
  <c r="A497" i="1"/>
  <c r="A486" i="1"/>
  <c r="A483" i="1"/>
  <c r="A479" i="1"/>
  <c r="A473" i="1"/>
  <c r="A466" i="1"/>
  <c r="A465" i="1"/>
  <c r="A461" i="1"/>
  <c r="A456" i="1"/>
  <c r="A449" i="1"/>
  <c r="A439" i="1"/>
  <c r="A434" i="1"/>
  <c r="A431" i="1"/>
  <c r="A417" i="1"/>
  <c r="A383" i="1"/>
  <c r="A379" i="1"/>
  <c r="A376" i="1"/>
  <c r="A371" i="1"/>
  <c r="A364" i="1"/>
  <c r="A360" i="1"/>
  <c r="A341" i="1"/>
  <c r="A333" i="1"/>
  <c r="A325" i="1"/>
  <c r="A316" i="1"/>
  <c r="A293" i="1"/>
  <c r="A270" i="1"/>
  <c r="A264" i="1"/>
  <c r="A249" i="1"/>
  <c r="A242" i="1"/>
  <c r="A229" i="1"/>
  <c r="A219" i="1"/>
  <c r="A197" i="1"/>
  <c r="A196" i="1"/>
  <c r="A195" i="1"/>
  <c r="A193" i="1"/>
  <c r="A173" i="1"/>
  <c r="A171" i="1"/>
  <c r="A169" i="1"/>
  <c r="A161" i="1"/>
  <c r="A159" i="1"/>
  <c r="A157" i="1"/>
  <c r="A153" i="1"/>
  <c r="A151" i="1"/>
  <c r="A149" i="1"/>
  <c r="A120" i="1"/>
  <c r="A118" i="1"/>
  <c r="A87" i="1"/>
  <c r="A85" i="1"/>
  <c r="A83" i="1"/>
  <c r="A81" i="1"/>
  <c r="A79" i="1"/>
  <c r="A77" i="1"/>
  <c r="A75" i="1"/>
  <c r="A73" i="1"/>
  <c r="A71" i="1"/>
  <c r="A69" i="1"/>
  <c r="A63" i="1"/>
  <c r="A40" i="1"/>
  <c r="A38" i="1"/>
  <c r="A36" i="1"/>
  <c r="A34" i="1"/>
  <c r="A32" i="1"/>
  <c r="A30" i="1"/>
  <c r="A28" i="1"/>
  <c r="A26" i="1"/>
  <c r="A24" i="1"/>
  <c r="A22" i="1"/>
  <c r="A20" i="1"/>
  <c r="J176" i="1" l="1"/>
  <c r="D179" i="1" l="1"/>
  <c r="D181" i="1" s="1"/>
  <c r="A2" i="2" l="1"/>
  <c r="A1" i="2"/>
</calcChain>
</file>

<file path=xl/sharedStrings.xml><?xml version="1.0" encoding="utf-8"?>
<sst xmlns="http://schemas.openxmlformats.org/spreadsheetml/2006/main" count="1398" uniqueCount="848">
  <si>
    <t>郵便番号</t>
    <rPh sb="0" eb="4">
      <t>ユウビンバンゴウ</t>
    </rPh>
    <phoneticPr fontId="6"/>
  </si>
  <si>
    <t>所在地</t>
    <rPh sb="0" eb="3">
      <t>ショザイチ</t>
    </rPh>
    <phoneticPr fontId="6"/>
  </si>
  <si>
    <t>商号又は名称カナ</t>
    <rPh sb="0" eb="2">
      <t>ショウゴウ</t>
    </rPh>
    <rPh sb="2" eb="3">
      <t>マタ</t>
    </rPh>
    <rPh sb="4" eb="6">
      <t>メイショウ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</si>
  <si>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</si>
  <si>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代表者氏名カナ</t>
    <rPh sb="0" eb="3">
      <t>ダイヒョウシャ</t>
    </rPh>
    <rPh sb="3" eb="5">
      <t>シメイ</t>
    </rPh>
    <phoneticPr fontId="6"/>
  </si>
  <si>
    <t>代表者氏名</t>
    <rPh sb="0" eb="3">
      <t>ダイヒョウシャ</t>
    </rPh>
    <rPh sb="3" eb="5">
      <t>シメイ</t>
    </rPh>
    <phoneticPr fontId="6"/>
  </si>
  <si>
    <t>電話番号</t>
    <rPh sb="0" eb="2">
      <t>デンワ</t>
    </rPh>
    <rPh sb="2" eb="4">
      <t>バンゴウ</t>
    </rPh>
    <phoneticPr fontId="6"/>
  </si>
  <si>
    <t>ＦＡＸ番号</t>
    <rPh sb="3" eb="5">
      <t>バンゴウ</t>
    </rPh>
    <phoneticPr fontId="6"/>
  </si>
  <si>
    <t>担当者部署</t>
    <rPh sb="0" eb="3">
      <t>タントウシャ</t>
    </rPh>
    <rPh sb="3" eb="5">
      <t>ブショ</t>
    </rPh>
    <phoneticPr fontId="6"/>
  </si>
  <si>
    <t>E-mailアドレス</t>
    <phoneticPr fontId="6"/>
  </si>
  <si>
    <t>全角カタカナで入力してください。姓と名は１文字分空けてください。</t>
    <phoneticPr fontId="5"/>
  </si>
  <si>
    <t>姓と名は１文字分空けてください。</t>
    <phoneticPr fontId="5"/>
  </si>
  <si>
    <t>希望</t>
    <rPh sb="0" eb="2">
      <t>キボウ</t>
    </rPh>
    <phoneticPr fontId="6"/>
  </si>
  <si>
    <t>取扱品目</t>
    <phoneticPr fontId="5"/>
  </si>
  <si>
    <t>都道府県から入力してください。</t>
    <rPh sb="0" eb="4">
      <t>トドウフケン</t>
    </rPh>
    <rPh sb="6" eb="8">
      <t>ニュウリョク</t>
    </rPh>
    <phoneticPr fontId="5"/>
  </si>
  <si>
    <t>正式名称で入力してください。個人の場合は「代表者」と入力してください。</t>
    <rPh sb="5" eb="7">
      <t>ニュウリョク</t>
    </rPh>
    <rPh sb="26" eb="28">
      <t>ニュウリョク</t>
    </rPh>
    <phoneticPr fontId="5"/>
  </si>
  <si>
    <t>担当者氏名カナ</t>
    <rPh sb="0" eb="3">
      <t>タントウシャ</t>
    </rPh>
    <rPh sb="3" eb="5">
      <t>シメイ</t>
    </rPh>
    <phoneticPr fontId="6"/>
  </si>
  <si>
    <t>担当者氏名</t>
    <rPh sb="0" eb="3">
      <t>タントウシャ</t>
    </rPh>
    <rPh sb="3" eb="5">
      <t>シメイ</t>
    </rPh>
    <phoneticPr fontId="6"/>
  </si>
  <si>
    <t>外資状況</t>
    <rPh sb="0" eb="2">
      <t>ガイシ</t>
    </rPh>
    <rPh sb="2" eb="4">
      <t>ジョウキョウ</t>
    </rPh>
    <phoneticPr fontId="6"/>
  </si>
  <si>
    <t>区分</t>
    <rPh sb="0" eb="2">
      <t>クブン</t>
    </rPh>
    <phoneticPr fontId="5"/>
  </si>
  <si>
    <t>外資区分</t>
    <rPh sb="0" eb="2">
      <t>ガイシ</t>
    </rPh>
    <rPh sb="2" eb="4">
      <t>クブン</t>
    </rPh>
    <phoneticPr fontId="6"/>
  </si>
  <si>
    <t>国名</t>
    <rPh sb="0" eb="1">
      <t>クニ</t>
    </rPh>
    <rPh sb="1" eb="2">
      <t>メイ</t>
    </rPh>
    <phoneticPr fontId="5"/>
  </si>
  <si>
    <t>外資比率 (%)</t>
    <rPh sb="0" eb="2">
      <t>ガイシ</t>
    </rPh>
    <rPh sb="2" eb="4">
      <t>ヒリツ</t>
    </rPh>
    <phoneticPr fontId="5"/>
  </si>
  <si>
    <t>%</t>
    <phoneticPr fontId="6"/>
  </si>
  <si>
    <t xml:space="preserve"> エクセルの計算方法は「自動」に設定してください。</t>
    <rPh sb="6" eb="8">
      <t>ケイサン</t>
    </rPh>
    <rPh sb="8" eb="10">
      <t>ホウホウ</t>
    </rPh>
    <rPh sb="12" eb="14">
      <t>ジドウ</t>
    </rPh>
    <rPh sb="16" eb="18">
      <t>セッテイ</t>
    </rPh>
    <phoneticPr fontId="5"/>
  </si>
  <si>
    <t xml:space="preserve"> 行の追加、削除、シートの変更などはできません。</t>
    <rPh sb="1" eb="2">
      <t>ギョウ</t>
    </rPh>
    <rPh sb="3" eb="5">
      <t>ツイカ</t>
    </rPh>
    <rPh sb="6" eb="8">
      <t>サクジョ</t>
    </rPh>
    <rPh sb="13" eb="15">
      <t>ヘンコウ</t>
    </rPh>
    <phoneticPr fontId="5"/>
  </si>
  <si>
    <t>A.主たる営業所(本社)情報</t>
    <rPh sb="2" eb="3">
      <t>シュ</t>
    </rPh>
    <rPh sb="5" eb="8">
      <t>エイギョウショ</t>
    </rPh>
    <rPh sb="9" eb="11">
      <t>ホンシャ</t>
    </rPh>
    <rPh sb="12" eb="14">
      <t>ジョウホウ</t>
    </rPh>
    <phoneticPr fontId="5"/>
  </si>
  <si>
    <t>B.契約する営業所情報</t>
    <rPh sb="2" eb="4">
      <t>ケイヤク</t>
    </rPh>
    <rPh sb="6" eb="9">
      <t>エイギョウショ</t>
    </rPh>
    <rPh sb="9" eb="11">
      <t>ジョウホウ</t>
    </rPh>
    <phoneticPr fontId="5"/>
  </si>
  <si>
    <t>入札・契約権限の委任</t>
    <rPh sb="8" eb="10">
      <t>イニン</t>
    </rPh>
    <phoneticPr fontId="5"/>
  </si>
  <si>
    <t>C.担当者情報</t>
    <rPh sb="2" eb="5">
      <t>タントウシャ</t>
    </rPh>
    <rPh sb="5" eb="7">
      <t>ジョウホウ</t>
    </rPh>
    <phoneticPr fontId="5"/>
  </si>
  <si>
    <t>E.経営情報</t>
    <rPh sb="2" eb="4">
      <t>ケイエイ</t>
    </rPh>
    <rPh sb="4" eb="6">
      <t>ジョウホウ</t>
    </rPh>
    <phoneticPr fontId="5"/>
  </si>
  <si>
    <t>行政書士氏名カナ</t>
    <rPh sb="0" eb="2">
      <t>ギョウセイ</t>
    </rPh>
    <rPh sb="2" eb="4">
      <t>ショシ</t>
    </rPh>
    <rPh sb="4" eb="6">
      <t>シメイ</t>
    </rPh>
    <phoneticPr fontId="6"/>
  </si>
  <si>
    <t>行政書士氏名</t>
    <rPh sb="0" eb="2">
      <t>ギョウセイ</t>
    </rPh>
    <rPh sb="2" eb="4">
      <t>ショシ</t>
    </rPh>
    <rPh sb="4" eb="6">
      <t>シメイ</t>
    </rPh>
    <phoneticPr fontId="6"/>
  </si>
  <si>
    <t>物品</t>
  </si>
  <si>
    <t>登記上の所在地</t>
    <rPh sb="0" eb="3">
      <t>トウキジョウ</t>
    </rPh>
    <rPh sb="4" eb="7">
      <t>ショザイチ</t>
    </rPh>
    <phoneticPr fontId="6"/>
  </si>
  <si>
    <t>一致する</t>
  </si>
  <si>
    <t>リストから選択してください。</t>
    <phoneticPr fontId="5"/>
  </si>
  <si>
    <t>この申請書の事務手続きをした方の情報を入力してください。申請書の確認で問い合わせをする場合があります。
行政書士に依頼している場合は、「D.行政書士情報」に入力してください。</t>
    <phoneticPr fontId="5"/>
  </si>
  <si>
    <t>代理申請</t>
    <rPh sb="0" eb="2">
      <t>ダイリ</t>
    </rPh>
    <rPh sb="2" eb="4">
      <t>シンセイ</t>
    </rPh>
    <phoneticPr fontId="12"/>
  </si>
  <si>
    <t>しない</t>
  </si>
  <si>
    <t>支店・営業所に入札・契約権限を委任する場合、(1)入札・契約権限の委任欄にリストから「する」を選択し、支店・営業所情報を入力してください。</t>
    <phoneticPr fontId="5"/>
  </si>
  <si>
    <t>該当する外資区分の選択欄にリストから「○」を選択してください。
(b)、(c)の場合は、国名を入力してください。
(d)の場合は、国名、外資比率を入力してください。3か国以上ある場合は上位2か国を入力してください。
外資とは、外国資本がおおむね50%を超える場合を指します。</t>
    <phoneticPr fontId="6"/>
  </si>
  <si>
    <t>選択</t>
    <rPh sb="0" eb="2">
      <t>センタク</t>
    </rPh>
    <phoneticPr fontId="6"/>
  </si>
  <si>
    <t>(a)外資なし</t>
    <rPh sb="3" eb="5">
      <t>ガイシ</t>
    </rPh>
    <phoneticPr fontId="6"/>
  </si>
  <si>
    <t>(b)外国籍会社</t>
    <rPh sb="3" eb="6">
      <t>ガイコクセキ</t>
    </rPh>
    <rPh sb="6" eb="8">
      <t>ガイシャ</t>
    </rPh>
    <phoneticPr fontId="6"/>
  </si>
  <si>
    <t>(c)日本国籍会社(外資比率100%)</t>
    <phoneticPr fontId="6"/>
  </si>
  <si>
    <t>(d)日本国籍会社</t>
    <phoneticPr fontId="6"/>
  </si>
  <si>
    <t>保有していない場合は、入力する必要はありません。</t>
    <rPh sb="0" eb="2">
      <t>ホユウ</t>
    </rPh>
    <rPh sb="7" eb="9">
      <t>バアイ</t>
    </rPh>
    <rPh sb="11" eb="13">
      <t>ニュウリョク</t>
    </rPh>
    <rPh sb="15" eb="17">
      <t>ヒツヨウ</t>
    </rPh>
    <phoneticPr fontId="5"/>
  </si>
  <si>
    <t>例)所長  正式名称で入力してください。</t>
    <rPh sb="11" eb="13">
      <t>ニュウリョク</t>
    </rPh>
    <phoneticPr fontId="5"/>
  </si>
  <si>
    <t>人</t>
    <rPh sb="0" eb="1">
      <t>ニン</t>
    </rPh>
    <phoneticPr fontId="5"/>
  </si>
  <si>
    <t>北広島町 一般競争(指名競争)入札参加資格審査申請書【物品・役務・修繕】</t>
    <rPh sb="0" eb="4">
      <t>キタヒロシマチョウ</t>
    </rPh>
    <rPh sb="5" eb="7">
      <t>イッパン</t>
    </rPh>
    <rPh sb="7" eb="9">
      <t>キョウソウ</t>
    </rPh>
    <rPh sb="10" eb="12">
      <t>シメイ</t>
    </rPh>
    <rPh sb="12" eb="14">
      <t>キョウソウ</t>
    </rPh>
    <rPh sb="15" eb="17">
      <t>ニュウサツ</t>
    </rPh>
    <rPh sb="30" eb="32">
      <t>エキム</t>
    </rPh>
    <rPh sb="33" eb="35">
      <t>シュウゼン</t>
    </rPh>
    <phoneticPr fontId="5"/>
  </si>
  <si>
    <t>北広島町税の納税義務</t>
    <rPh sb="0" eb="4">
      <t>キタヒロシマチョウ</t>
    </rPh>
    <rPh sb="4" eb="5">
      <t>ゼイ</t>
    </rPh>
    <rPh sb="6" eb="8">
      <t>ノウゼイ</t>
    </rPh>
    <rPh sb="8" eb="10">
      <t>ギム</t>
    </rPh>
    <phoneticPr fontId="6"/>
  </si>
  <si>
    <t>設立日</t>
    <rPh sb="0" eb="3">
      <t>セツリツビ</t>
    </rPh>
    <phoneticPr fontId="6"/>
  </si>
  <si>
    <t>リストから選択してください。</t>
    <rPh sb="5" eb="7">
      <t>センタク</t>
    </rPh>
    <phoneticPr fontId="5"/>
  </si>
  <si>
    <t>組織種別</t>
    <rPh sb="0" eb="4">
      <t>ソシキシュベツ</t>
    </rPh>
    <phoneticPr fontId="6"/>
  </si>
  <si>
    <t>主たる業種</t>
    <rPh sb="0" eb="1">
      <t>シュ</t>
    </rPh>
    <rPh sb="3" eb="5">
      <t>ギョウシュ</t>
    </rPh>
    <phoneticPr fontId="6"/>
  </si>
  <si>
    <t>従業員数</t>
    <rPh sb="0" eb="4">
      <t>ジュウギョウインスウ</t>
    </rPh>
    <phoneticPr fontId="6"/>
  </si>
  <si>
    <t>千円</t>
    <rPh sb="0" eb="2">
      <t>センエン</t>
    </rPh>
    <phoneticPr fontId="5"/>
  </si>
  <si>
    <t>資本金額</t>
    <rPh sb="0" eb="3">
      <t>シホンキン</t>
    </rPh>
    <rPh sb="3" eb="4">
      <t>ガク</t>
    </rPh>
    <phoneticPr fontId="5"/>
  </si>
  <si>
    <t>自己資本額</t>
    <rPh sb="0" eb="2">
      <t>ジコ</t>
    </rPh>
    <rPh sb="2" eb="4">
      <t>シホン</t>
    </rPh>
    <rPh sb="4" eb="5">
      <t>ガク</t>
    </rPh>
    <phoneticPr fontId="5"/>
  </si>
  <si>
    <t>流動資産</t>
    <rPh sb="0" eb="2">
      <t>リュウドウ</t>
    </rPh>
    <rPh sb="2" eb="4">
      <t>シサン</t>
    </rPh>
    <phoneticPr fontId="5"/>
  </si>
  <si>
    <t>流動負債</t>
    <phoneticPr fontId="5"/>
  </si>
  <si>
    <t>直前年分売上高</t>
    <rPh sb="0" eb="1">
      <t>チョク</t>
    </rPh>
    <rPh sb="1" eb="3">
      <t>ゼンネン</t>
    </rPh>
    <rPh sb="3" eb="4">
      <t>ブン</t>
    </rPh>
    <rPh sb="4" eb="7">
      <t>ウリアゲダカ</t>
    </rPh>
    <phoneticPr fontId="5"/>
  </si>
  <si>
    <t>直前々年分売上高</t>
    <rPh sb="0" eb="1">
      <t>チョク</t>
    </rPh>
    <rPh sb="1" eb="3">
      <t>マエマエ</t>
    </rPh>
    <rPh sb="3" eb="4">
      <t>ドシ</t>
    </rPh>
    <rPh sb="4" eb="5">
      <t>ブン</t>
    </rPh>
    <rPh sb="5" eb="8">
      <t>ウリアゲダカ</t>
    </rPh>
    <phoneticPr fontId="5"/>
  </si>
  <si>
    <t>ホームページURL</t>
    <phoneticPr fontId="6"/>
  </si>
  <si>
    <t>品名(件名)</t>
    <rPh sb="0" eb="2">
      <t>ヒンメイ</t>
    </rPh>
    <rPh sb="3" eb="5">
      <t>ケンメイ</t>
    </rPh>
    <phoneticPr fontId="5"/>
  </si>
  <si>
    <t>契約開始日</t>
    <rPh sb="0" eb="5">
      <t>ケイヤクカイシビ</t>
    </rPh>
    <phoneticPr fontId="5"/>
  </si>
  <si>
    <t>契約終了日</t>
    <rPh sb="0" eb="2">
      <t>ケイヤク</t>
    </rPh>
    <rPh sb="2" eb="5">
      <t>シュウリョウビ</t>
    </rPh>
    <phoneticPr fontId="5"/>
  </si>
  <si>
    <t>最高のもの</t>
    <rPh sb="0" eb="2">
      <t>サイコウ</t>
    </rPh>
    <phoneticPr fontId="5"/>
  </si>
  <si>
    <t>次高のもの</t>
    <rPh sb="0" eb="1">
      <t>ツギ</t>
    </rPh>
    <rPh sb="1" eb="2">
      <t>タカ</t>
    </rPh>
    <phoneticPr fontId="5"/>
  </si>
  <si>
    <t>契約の相手方</t>
    <rPh sb="0" eb="2">
      <t>ケイヤク</t>
    </rPh>
    <rPh sb="3" eb="6">
      <t>アイテガタ</t>
    </rPh>
    <phoneticPr fontId="5"/>
  </si>
  <si>
    <t>F.契約状況</t>
    <rPh sb="2" eb="6">
      <t>ケイヤクジョウキョウ</t>
    </rPh>
    <phoneticPr fontId="5"/>
  </si>
  <si>
    <t>G.業種情報</t>
    <rPh sb="2" eb="4">
      <t>ギョウシュ</t>
    </rPh>
    <rPh sb="4" eb="6">
      <t>ジョウホウ</t>
    </rPh>
    <phoneticPr fontId="5"/>
  </si>
  <si>
    <t>契約種目・品目</t>
    <rPh sb="0" eb="4">
      <t>ケイヤクシュモク</t>
    </rPh>
    <rPh sb="5" eb="7">
      <t>ヒンモク</t>
    </rPh>
    <phoneticPr fontId="5"/>
  </si>
  <si>
    <t>コピー・プリンタ用紙</t>
  </si>
  <si>
    <t>ＰＰＣ用紙，プリンタ用紙</t>
  </si>
  <si>
    <t>上質・中質・更紙</t>
  </si>
  <si>
    <t>上質紙，色上質紙，中質紙，更紙</t>
  </si>
  <si>
    <t>フォーム用紙</t>
  </si>
  <si>
    <t>連続伝票用紙</t>
  </si>
  <si>
    <t>ダンボール</t>
  </si>
  <si>
    <t>ダンボール，板紙</t>
  </si>
  <si>
    <t>その他用紙</t>
  </si>
  <si>
    <t>和紙，感熱紙，感光紙，包装紙</t>
  </si>
  <si>
    <t>文具・事務用品</t>
  </si>
  <si>
    <t>文房具，筆記用具，ファイル，ノート，机上用品</t>
  </si>
  <si>
    <t>事務機器</t>
  </si>
  <si>
    <t>ラベルライター，軽印刷機，ラミネーター</t>
  </si>
  <si>
    <t>シュレッダー</t>
  </si>
  <si>
    <t>印章・印判</t>
  </si>
  <si>
    <t>印鑑，ゴム印，木印，回転印，日付印</t>
  </si>
  <si>
    <t>その他</t>
  </si>
  <si>
    <t>スチール家具</t>
  </si>
  <si>
    <t>鋼製什器，書庫類，更衣ロッカー，金庫</t>
  </si>
  <si>
    <t>木製家具</t>
  </si>
  <si>
    <t>木製什器，木製机，木製テーブル，水屋</t>
  </si>
  <si>
    <t>学校用家具</t>
  </si>
  <si>
    <t>学校用の家具・什器</t>
  </si>
  <si>
    <t>図書館用家具</t>
  </si>
  <si>
    <t>図書館用の家具・什器</t>
  </si>
  <si>
    <t>病院用家具</t>
  </si>
  <si>
    <t>病院用の家具・什器</t>
  </si>
  <si>
    <t>間仕切り</t>
  </si>
  <si>
    <t>簡易の間仕切り，パーティション</t>
  </si>
  <si>
    <t>舞台大道具</t>
  </si>
  <si>
    <t>演台，司会台</t>
  </si>
  <si>
    <t>その他家具</t>
  </si>
  <si>
    <t>カーテン</t>
  </si>
  <si>
    <t>カーテン，ブラインド，緞帳，暗幕</t>
  </si>
  <si>
    <t>じゅうたん</t>
  </si>
  <si>
    <t>じゅうたん，カーペット，マット</t>
  </si>
  <si>
    <t>畳</t>
  </si>
  <si>
    <t>壁紙</t>
  </si>
  <si>
    <t>一般印刷</t>
  </si>
  <si>
    <t>軽印刷</t>
  </si>
  <si>
    <t>ファックス印刷</t>
  </si>
  <si>
    <t>フォーム印刷</t>
  </si>
  <si>
    <t>圧着はがき，電算用連続帳票，ＯＣＲ用紙，ＯＭＲ用紙</t>
  </si>
  <si>
    <t>特殊印刷</t>
  </si>
  <si>
    <t>ステッカー，シール，地図印刷</t>
  </si>
  <si>
    <t>製本</t>
  </si>
  <si>
    <t>複写</t>
  </si>
  <si>
    <t>青写真，コピー，マイクロフィルム化</t>
  </si>
  <si>
    <t>パソコン・サーバ</t>
  </si>
  <si>
    <t>パソコン，サーバ</t>
  </si>
  <si>
    <t>パソコン周辺機器</t>
  </si>
  <si>
    <t>プリンタ，スキャナ，ドライブ，カードリーダー，ＵＳＢメモリ</t>
  </si>
  <si>
    <t>複写機</t>
  </si>
  <si>
    <t>複写機，輪転機</t>
  </si>
  <si>
    <t>ファックス</t>
  </si>
  <si>
    <t>純正トナーカートリッジ</t>
  </si>
  <si>
    <t>レーザープリンタ・複写機の純正トナーカートリッジ</t>
  </si>
  <si>
    <t>レーザープリンタ・複写機のリサイクルトナーカートリッジ</t>
  </si>
  <si>
    <t>ソフトウェア</t>
  </si>
  <si>
    <t>ＰＣ用パッケージソフト</t>
  </si>
  <si>
    <t>ＯＡ消耗品</t>
  </si>
  <si>
    <t>各種メディア，インクカートリッジ</t>
  </si>
  <si>
    <t>家庭用電化製品</t>
  </si>
  <si>
    <t>テレビ，ビデオ，家庭用冷蔵庫，レンジ，エアコン，照明器具，電池，蛍光灯</t>
  </si>
  <si>
    <t>視聴覚機器</t>
  </si>
  <si>
    <t>映写機，プロジェクター，スライド，スクリーン</t>
  </si>
  <si>
    <t>電話関係機器</t>
  </si>
  <si>
    <t>電話機，電話交換機</t>
  </si>
  <si>
    <t>通信関係機器</t>
  </si>
  <si>
    <t>無線通信機器</t>
  </si>
  <si>
    <t>警報装置</t>
  </si>
  <si>
    <t>監視カメラ</t>
  </si>
  <si>
    <t>照明機器</t>
  </si>
  <si>
    <t>舞台照明機器，屋外照明機器</t>
  </si>
  <si>
    <t>カメラ</t>
  </si>
  <si>
    <t>カメラ，デジタルカメラ</t>
  </si>
  <si>
    <t>ビデオカメラ</t>
  </si>
  <si>
    <t>ビデオカメラ，デジタルビデオカメラ</t>
  </si>
  <si>
    <t>望遠鏡</t>
  </si>
  <si>
    <t>望遠鏡，双眼鏡</t>
  </si>
  <si>
    <t>写真用品</t>
  </si>
  <si>
    <t>写真フィルム，三脚</t>
  </si>
  <si>
    <t>現像・プリント</t>
  </si>
  <si>
    <t>生体検査機器</t>
  </si>
  <si>
    <t>心電計，脳波計，内視鏡，超音波診断装置，医療用光学機器</t>
  </si>
  <si>
    <t>検体検査機器</t>
  </si>
  <si>
    <t>血液成分分析，尿検査機器，遠心分離機</t>
  </si>
  <si>
    <t>治療用機器</t>
  </si>
  <si>
    <t>人工臓器，透析機器，超音波治療器，ＡＥＤ</t>
  </si>
  <si>
    <t>放射線関連機器</t>
  </si>
  <si>
    <t>Ｘ線撮影・断層装置</t>
  </si>
  <si>
    <t>手術関連機器</t>
  </si>
  <si>
    <t>麻酔機器，電気メス</t>
  </si>
  <si>
    <t>看護・介護用機器</t>
  </si>
  <si>
    <t>車椅子</t>
  </si>
  <si>
    <t>調剤機器</t>
  </si>
  <si>
    <t>分包機</t>
  </si>
  <si>
    <t>歯科用機器</t>
  </si>
  <si>
    <t>その他医療機器</t>
  </si>
  <si>
    <t>気体分析機器</t>
  </si>
  <si>
    <t>ガスクロマトグラフ</t>
  </si>
  <si>
    <t>液体分析機器</t>
  </si>
  <si>
    <t>液体クロマトグラフ</t>
  </si>
  <si>
    <t>光学分析機器</t>
  </si>
  <si>
    <t>その他分析機器</t>
  </si>
  <si>
    <t>気象用計測機器</t>
  </si>
  <si>
    <t>測量用計測機器</t>
  </si>
  <si>
    <t>大気測定機器</t>
  </si>
  <si>
    <t>水質測定機器</t>
  </si>
  <si>
    <t>振動・音響測定機器</t>
  </si>
  <si>
    <t>放射線測定機器</t>
  </si>
  <si>
    <t>電気・磁気測定機器</t>
  </si>
  <si>
    <t>速度測定機器</t>
  </si>
  <si>
    <t>超音波測定機器</t>
  </si>
  <si>
    <t>厨房用調理器</t>
  </si>
  <si>
    <t>フライヤー，オーブン，炊飯器</t>
  </si>
  <si>
    <t>調理台・流し台</t>
  </si>
  <si>
    <t>厨房用洗浄・消毒機器</t>
  </si>
  <si>
    <t>食器洗浄器，食器乾燥機</t>
  </si>
  <si>
    <t>厨房用冷凍・冷蔵機器</t>
  </si>
  <si>
    <t>冷凍庫，冷蔵庫，温蔵庫</t>
  </si>
  <si>
    <t>厨房用給湯器</t>
  </si>
  <si>
    <t>その他厨房機器</t>
  </si>
  <si>
    <t>上下水道用機器</t>
  </si>
  <si>
    <t>上下水道用機器，管，仕切弁，水道メーター</t>
  </si>
  <si>
    <t>農業用機器</t>
  </si>
  <si>
    <t>トラクター，コンバイン，芝刈り機，草刈機</t>
  </si>
  <si>
    <t>畜産用機器</t>
  </si>
  <si>
    <t>畜産用機器，養鶏用機器</t>
  </si>
  <si>
    <t>林産用機器</t>
  </si>
  <si>
    <t>林産用機器，木工機器</t>
  </si>
  <si>
    <t>選挙用機器</t>
  </si>
  <si>
    <t>選挙用機器，選挙用備品</t>
  </si>
  <si>
    <t>食品加工機器</t>
  </si>
  <si>
    <t>工作機械</t>
  </si>
  <si>
    <t>旋盤，研削機，切断機，電動工具，溶接機</t>
  </si>
  <si>
    <t>各種産業機器</t>
  </si>
  <si>
    <t>ボイラー</t>
  </si>
  <si>
    <t>発電機器</t>
  </si>
  <si>
    <t>エンジン</t>
  </si>
  <si>
    <t>ポンプ</t>
  </si>
  <si>
    <t>ストーブ</t>
  </si>
  <si>
    <t>ポット式ストーブ，その他ストーブ</t>
  </si>
  <si>
    <t>空調機器</t>
  </si>
  <si>
    <t>空調機，空気清浄機</t>
  </si>
  <si>
    <t>給排水機器</t>
  </si>
  <si>
    <t>焼却炉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</si>
  <si>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</si>
  <si>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</si>
  <si>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</si>
  <si>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</si>
  <si>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</si>
  <si>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</si>
  <si>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</si>
  <si>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</si>
  <si>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</si>
  <si>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99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</si>
  <si>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</si>
  <si>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</si>
  <si>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</si>
  <si>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</si>
  <si>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</si>
  <si>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</si>
  <si>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</si>
  <si>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</si>
  <si>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</si>
  <si>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</si>
  <si>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</si>
  <si>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</si>
  <si>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</si>
  <si>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内容・例</t>
    <rPh sb="0" eb="2">
      <t>ナイヨウ</t>
    </rPh>
    <rPh sb="3" eb="4">
      <t>レイ</t>
    </rPh>
    <phoneticPr fontId="5"/>
  </si>
  <si>
    <t>乗用車・バス</t>
  </si>
  <si>
    <t>小型乗用車，普通乗用車，バス</t>
  </si>
  <si>
    <t>貨物自動車</t>
  </si>
  <si>
    <t>ライトバン，トラック</t>
  </si>
  <si>
    <t>自動二輪車</t>
  </si>
  <si>
    <t>特殊車両</t>
  </si>
  <si>
    <t>除雪車，消防車，救急車，霊柩車，フォークリフト</t>
  </si>
  <si>
    <t>自転車</t>
  </si>
  <si>
    <t>車両部品</t>
  </si>
  <si>
    <t>タイヤ，バッテリー，ワックス，カーナビ，ＥＴＣ，車両用品</t>
  </si>
  <si>
    <t>車両整備</t>
  </si>
  <si>
    <t>普通・小型・軽自動車の車両整備，車検</t>
  </si>
  <si>
    <t>その他整備（自動車分解整備事業に該当しないもの）</t>
  </si>
  <si>
    <t>医療用医薬品</t>
  </si>
  <si>
    <t>衛生材料</t>
  </si>
  <si>
    <t>脱脂綿，ガーゼ，包帯，歯科材料</t>
  </si>
  <si>
    <t>介護用品</t>
  </si>
  <si>
    <t>化学工業薬品</t>
  </si>
  <si>
    <t>上下水道用薬品</t>
  </si>
  <si>
    <t>処理薬品，脱臭剤，ろ過材</t>
  </si>
  <si>
    <t>農薬</t>
  </si>
  <si>
    <t>農薬，除草剤</t>
  </si>
  <si>
    <t>凍結防止剤</t>
  </si>
  <si>
    <t>ガソリン</t>
  </si>
  <si>
    <t>灯油</t>
  </si>
  <si>
    <t>軽油</t>
  </si>
  <si>
    <t>重油</t>
  </si>
  <si>
    <t>石炭,木炭</t>
  </si>
  <si>
    <t>石炭，コークス，練炭</t>
  </si>
  <si>
    <t>ガス</t>
  </si>
  <si>
    <t>ＬＰガス，高圧ガス</t>
  </si>
  <si>
    <t>潤滑油</t>
  </si>
  <si>
    <t>パラフィン油</t>
  </si>
  <si>
    <t>鋼材</t>
  </si>
  <si>
    <t>鋼材，鋼板，鋼管，鋼矢板</t>
  </si>
  <si>
    <t>金網</t>
  </si>
  <si>
    <t>鉄鋼二次製品・非鉄金属</t>
  </si>
  <si>
    <t>鉄板，鉄線，アルミ製品</t>
  </si>
  <si>
    <t>コンクリート・セメント</t>
  </si>
  <si>
    <t>生コンクリート，アスファルト混合物，常温合材，セメント</t>
  </si>
  <si>
    <t>砕石・砂利</t>
  </si>
  <si>
    <t>砕石，砂利，砂，石粉</t>
  </si>
  <si>
    <t>ブロック・レンガ</t>
  </si>
  <si>
    <t>コンクリート二次製品</t>
  </si>
  <si>
    <t>工業用ゴム製品</t>
  </si>
  <si>
    <t>ホース，塩ビ管，ゴムシート，工業用ベルト，防振ゴム，ゴムマット</t>
  </si>
  <si>
    <t>仮設資材</t>
  </si>
  <si>
    <t>仮設用資材，組立ハウス，仮設トイレ，組立物置</t>
  </si>
  <si>
    <t>電線・絶縁材料</t>
  </si>
  <si>
    <t>道路用品</t>
  </si>
  <si>
    <t>道路保安用品，交通安全施設資材</t>
  </si>
  <si>
    <t>水道用品</t>
  </si>
  <si>
    <t>木材</t>
  </si>
  <si>
    <t>ガラス</t>
  </si>
  <si>
    <t>建具</t>
  </si>
  <si>
    <t>建築金物</t>
  </si>
  <si>
    <t>塗料</t>
  </si>
  <si>
    <t>工具</t>
  </si>
  <si>
    <t>図書</t>
  </si>
  <si>
    <t>地図</t>
  </si>
  <si>
    <t>雑誌・刊行物</t>
  </si>
  <si>
    <t>看板</t>
  </si>
  <si>
    <t>木製看板，プラスチック看板，金属看板，電飾看板</t>
  </si>
  <si>
    <t>道路標識</t>
  </si>
  <si>
    <t>道路標識，カーブミラー，道路情報掲示板</t>
  </si>
  <si>
    <t>掲示板・展示板</t>
  </si>
  <si>
    <t>黒板</t>
  </si>
  <si>
    <t>黒板，ホワイトボート</t>
  </si>
  <si>
    <t>旗・横断幕</t>
  </si>
  <si>
    <t>旗，のぼり，懸垂幕，横断幕</t>
  </si>
  <si>
    <t>腕章・ステッカー</t>
  </si>
  <si>
    <t>消防器具</t>
  </si>
  <si>
    <t>消防ポンプ・ホース</t>
  </si>
  <si>
    <t>消火器</t>
  </si>
  <si>
    <t>消火器，消火器薬剤</t>
  </si>
  <si>
    <t>避難救助器具</t>
  </si>
  <si>
    <t>防火服</t>
  </si>
  <si>
    <t>防火服，防護服</t>
  </si>
  <si>
    <t>植物</t>
  </si>
  <si>
    <t>生花，観葉植物，種苗，樹木</t>
  </si>
  <si>
    <t>農業園芸資材</t>
  </si>
  <si>
    <t>用土，肥料，農業・園芸用品</t>
  </si>
  <si>
    <t>食料品</t>
  </si>
  <si>
    <t>茶，飲料水，米，食品・食材</t>
  </si>
  <si>
    <t>災害用備蓄食料</t>
  </si>
  <si>
    <t>弁当</t>
  </si>
  <si>
    <t>教材</t>
  </si>
  <si>
    <t>教育機器</t>
  </si>
  <si>
    <t>遊具</t>
  </si>
  <si>
    <t>模型・標本</t>
  </si>
  <si>
    <t>運動器具・用品</t>
  </si>
  <si>
    <t>運動器具，運動用品，体育器具</t>
  </si>
  <si>
    <t>武道用品</t>
  </si>
  <si>
    <t>防具，竹刀</t>
  </si>
  <si>
    <t>アウトドア用品</t>
  </si>
  <si>
    <t>テント，キャンプ用品，登山用品</t>
  </si>
  <si>
    <t>楽器・楽譜</t>
  </si>
  <si>
    <t>CD・レコード</t>
  </si>
  <si>
    <t>音楽ＣＤ，レコード</t>
  </si>
  <si>
    <t>映像ソフト</t>
  </si>
  <si>
    <t>娯楽用品</t>
  </si>
  <si>
    <t>囲碁，将棋，オセロ，玩具，トランプ，おもちゃ</t>
  </si>
  <si>
    <t>制服</t>
  </si>
  <si>
    <t>制服，事務服</t>
  </si>
  <si>
    <t>作業服</t>
  </si>
  <si>
    <t>作業服，防寒衣，外套</t>
  </si>
  <si>
    <t>白衣</t>
  </si>
  <si>
    <t>病院用被服</t>
  </si>
  <si>
    <t>雨具</t>
  </si>
  <si>
    <t>レインウェア，傘</t>
  </si>
  <si>
    <t>寝具</t>
  </si>
  <si>
    <t>布団，毛布，枕，座布団，布団カバー</t>
  </si>
  <si>
    <t>その他衣料品</t>
  </si>
  <si>
    <t>手袋，靴下，帽子</t>
  </si>
  <si>
    <t>靴</t>
  </si>
  <si>
    <t>革靴，作業靴，安全靴，ゴム長靴，病院用シューズ</t>
  </si>
  <si>
    <t>かばん</t>
  </si>
  <si>
    <t>手芸用品</t>
  </si>
  <si>
    <t>作業保安用品</t>
  </si>
  <si>
    <t>ヘルメット，防塵マスク</t>
  </si>
  <si>
    <t>防災用品</t>
  </si>
  <si>
    <t>23</t>
  </si>
  <si>
    <t>家庭用金物</t>
  </si>
  <si>
    <t>大工道具，工具，スコップ，脚立，その他家庭用金物</t>
  </si>
  <si>
    <t>24</t>
  </si>
  <si>
    <t>調理・厨房用品</t>
  </si>
  <si>
    <t>鍋，フライパン，包丁</t>
  </si>
  <si>
    <t>25</t>
  </si>
  <si>
    <t>ゴミ袋</t>
  </si>
  <si>
    <t>26</t>
  </si>
  <si>
    <t>トイレットペーパー</t>
  </si>
  <si>
    <t>27</t>
  </si>
  <si>
    <t>石けん・洗剤</t>
  </si>
  <si>
    <t>28</t>
  </si>
  <si>
    <t>清掃用具・用品</t>
  </si>
  <si>
    <t>ほうき，軍手，ゴム手袋</t>
  </si>
  <si>
    <t>29</t>
  </si>
  <si>
    <t>食器・花器</t>
  </si>
  <si>
    <t>30</t>
  </si>
  <si>
    <t>その他雑貨</t>
  </si>
  <si>
    <t>紙コップ，タオル，その他雑貨・荒物</t>
  </si>
  <si>
    <t>31</t>
  </si>
  <si>
    <t>記章・記念品</t>
  </si>
  <si>
    <t>記章，バッチ，メダル，カップ，トロフィー，盾，金杯，銀杯</t>
  </si>
  <si>
    <t>32</t>
  </si>
  <si>
    <t>装飾品</t>
  </si>
  <si>
    <t>時計，貴金属，宝石，眼鏡</t>
  </si>
  <si>
    <t>33</t>
  </si>
  <si>
    <t>金券</t>
  </si>
  <si>
    <t>図書カード，バスカード，郵便切手，収入印紙</t>
  </si>
  <si>
    <t>リサイクルトナーカートリッジ</t>
    <phoneticPr fontId="5"/>
  </si>
  <si>
    <t>101-Ａ用紙・文具事務機器</t>
    <phoneticPr fontId="5"/>
  </si>
  <si>
    <t>101-Ｂ家具・室内装飾</t>
    <phoneticPr fontId="5"/>
  </si>
  <si>
    <t>101-Ｃ印刷</t>
    <phoneticPr fontId="5"/>
  </si>
  <si>
    <t>101-Ｄ情報・電気通信機器</t>
    <phoneticPr fontId="5"/>
  </si>
  <si>
    <t>101-Ｅ写真光学機器</t>
    <phoneticPr fontId="5"/>
  </si>
  <si>
    <t>101-Ｆ医療・理化学機器</t>
    <phoneticPr fontId="5"/>
  </si>
  <si>
    <t>101-Ｇその他機械器具</t>
    <phoneticPr fontId="5"/>
  </si>
  <si>
    <t>101-Ｉ医薬品・産業薬品</t>
    <phoneticPr fontId="5"/>
  </si>
  <si>
    <t>101-Ｊ燃料</t>
    <phoneticPr fontId="5"/>
  </si>
  <si>
    <t>101-Ｌ書籍</t>
    <rPh sb="5" eb="7">
      <t>ショセキ</t>
    </rPh>
    <phoneticPr fontId="5"/>
  </si>
  <si>
    <t>101-Ｎ消防用品</t>
    <phoneticPr fontId="5"/>
  </si>
  <si>
    <t>101-Ｏ植物</t>
    <phoneticPr fontId="5"/>
  </si>
  <si>
    <t>101-Ｐ食料品</t>
    <phoneticPr fontId="5"/>
  </si>
  <si>
    <t>101-Ｚその他物品</t>
    <phoneticPr fontId="5"/>
  </si>
  <si>
    <t>家具・室内装飾</t>
  </si>
  <si>
    <t>書庫，ロッカー，家具，マット</t>
  </si>
  <si>
    <t>情報機器</t>
  </si>
  <si>
    <t>パソコン，サーバ，プリンタ，複写機，情報システム，ソフトウェア</t>
  </si>
  <si>
    <t>電気通信機器</t>
  </si>
  <si>
    <t>プロジェクター，スライド，スクリーン，電話機，電話交換機，ファックス</t>
  </si>
  <si>
    <t>医療機器</t>
  </si>
  <si>
    <t>ＡＥＤ</t>
  </si>
  <si>
    <t>その他機械器具</t>
  </si>
  <si>
    <t>カメラ，光学機器，理化学機器，厨房機器，建設機械，農業・園芸機器，工作機器</t>
  </si>
  <si>
    <t>車両</t>
  </si>
  <si>
    <t>レンタカー，カーリース</t>
  </si>
  <si>
    <t>建材・資材</t>
  </si>
  <si>
    <t>仮設建物，仮設トイレ</t>
  </si>
  <si>
    <t>衣類・寝具</t>
  </si>
  <si>
    <t>観葉植物</t>
  </si>
  <si>
    <t>一般衣類・寝具</t>
  </si>
  <si>
    <t>一般被服</t>
  </si>
  <si>
    <t>医療関連衣類・寝具</t>
  </si>
  <si>
    <t>基準寝具，白衣</t>
  </si>
  <si>
    <t>金属屑</t>
  </si>
  <si>
    <t>鉄・非鉄屑</t>
  </si>
  <si>
    <t>紙・繊維</t>
  </si>
  <si>
    <t>古紙回収</t>
  </si>
  <si>
    <t>機械</t>
  </si>
  <si>
    <t>自動車，自転車</t>
  </si>
  <si>
    <t>プールの水質管理</t>
    <phoneticPr fontId="5"/>
  </si>
  <si>
    <t>庁舎一般</t>
  </si>
  <si>
    <t>庁舎・事務所の清掃</t>
  </si>
  <si>
    <t>病院</t>
  </si>
  <si>
    <t>病院等衛生施設での院内感染防止などの衛生的技術による清掃</t>
  </si>
  <si>
    <t>窓ガラスの清掃</t>
  </si>
  <si>
    <t>外壁</t>
  </si>
  <si>
    <t>施設外壁の清掃</t>
  </si>
  <si>
    <t>側溝</t>
  </si>
  <si>
    <t>施設敷地の水路・側溝の清掃</t>
  </si>
  <si>
    <t>大理石研磨，カーペット洗浄などの特殊技術による清掃</t>
  </si>
  <si>
    <t>建築物内ねずみ・シロアリ・ゴキブリ等の防除</t>
  </si>
  <si>
    <t>施設の消毒，留置場の消毒</t>
  </si>
  <si>
    <t>文化財等のくん蒸</t>
  </si>
  <si>
    <t>鳥害駆除</t>
  </si>
  <si>
    <t>05</t>
    <phoneticPr fontId="5"/>
  </si>
  <si>
    <t>01</t>
    <phoneticPr fontId="5"/>
  </si>
  <si>
    <t>建築基準法第１２条第２項による建築物の定期点検</t>
    <phoneticPr fontId="5"/>
  </si>
  <si>
    <t>植栽の剪定，除草，草刈</t>
  </si>
  <si>
    <t>植栽の病害虫駆除・防除，薬剤散布</t>
  </si>
  <si>
    <t>栽培，倒木処理，施肥，樹木管理，草花管理，施設緑化</t>
  </si>
  <si>
    <t>建築物の定期点検</t>
  </si>
  <si>
    <t>プール施設管理</t>
  </si>
  <si>
    <t>水道施設運転管理</t>
    <phoneticPr fontId="5"/>
  </si>
  <si>
    <t>プール施設管理</t>
    <phoneticPr fontId="5"/>
  </si>
  <si>
    <t>102-Ａレンタル・リース</t>
    <phoneticPr fontId="5"/>
  </si>
  <si>
    <t>103-Ａクリーニング</t>
    <phoneticPr fontId="5"/>
  </si>
  <si>
    <t>104-Ａ買受</t>
    <rPh sb="5" eb="7">
      <t>カイウケ</t>
    </rPh>
    <phoneticPr fontId="5"/>
  </si>
  <si>
    <t>物品関係(物品販売等)</t>
    <rPh sb="0" eb="1">
      <t>ブツ</t>
    </rPh>
    <rPh sb="1" eb="2">
      <t>ヒン</t>
    </rPh>
    <rPh sb="2" eb="3">
      <t>セキ</t>
    </rPh>
    <rPh sb="3" eb="4">
      <t>ガカリ</t>
    </rPh>
    <phoneticPr fontId="5"/>
  </si>
  <si>
    <t>物品関係(レンタルリース・クリーニング・買受)</t>
    <rPh sb="0" eb="1">
      <t>ブツ</t>
    </rPh>
    <rPh sb="1" eb="2">
      <t>ヒン</t>
    </rPh>
    <rPh sb="2" eb="3">
      <t>セキ</t>
    </rPh>
    <rPh sb="3" eb="4">
      <t>ガカリ</t>
    </rPh>
    <rPh sb="20" eb="22">
      <t>カイウケ</t>
    </rPh>
    <phoneticPr fontId="5"/>
  </si>
  <si>
    <t>委託役務関係(施設管理)</t>
    <phoneticPr fontId="5"/>
  </si>
  <si>
    <t>201-Ａ施設清掃</t>
    <phoneticPr fontId="5"/>
  </si>
  <si>
    <t>201-Ｂ空気環境の測定</t>
    <phoneticPr fontId="5"/>
  </si>
  <si>
    <t>201-Ｃ飲料水の水質検査</t>
    <phoneticPr fontId="5"/>
  </si>
  <si>
    <t>201-Ｄ建築物ねずみ害虫駆除</t>
    <phoneticPr fontId="5"/>
  </si>
  <si>
    <t>201-Ｅプールの水質管理</t>
    <phoneticPr fontId="5"/>
  </si>
  <si>
    <t>201-Ｆ植栽管理</t>
    <phoneticPr fontId="5"/>
  </si>
  <si>
    <t>201-Ｇ建築物の定期点検</t>
    <phoneticPr fontId="5"/>
  </si>
  <si>
    <t>201-Ｈ特殊施設管理</t>
    <phoneticPr fontId="5"/>
  </si>
  <si>
    <t>201-Ｚその他施設管理</t>
    <phoneticPr fontId="5"/>
  </si>
  <si>
    <t>委託役務関係(建築設備保守点検)</t>
    <phoneticPr fontId="5"/>
  </si>
  <si>
    <t>202-Ａ給水設備の点検・清掃</t>
    <phoneticPr fontId="5"/>
  </si>
  <si>
    <t>202-Ｃ電気保安管理</t>
    <phoneticPr fontId="5"/>
  </si>
  <si>
    <t>202-Ｄ電気設備の保守点検</t>
    <phoneticPr fontId="5"/>
  </si>
  <si>
    <t>202-Ｅエレベーターの保守点検</t>
    <phoneticPr fontId="5"/>
  </si>
  <si>
    <t>202-Ｆ自動ドアの保守点検</t>
    <phoneticPr fontId="5"/>
  </si>
  <si>
    <t>202-Ｇ空調設備の保守点検</t>
    <phoneticPr fontId="5"/>
  </si>
  <si>
    <t>202-Ｈ冷凍設備の保守点検</t>
    <phoneticPr fontId="5"/>
  </si>
  <si>
    <t>202-Ｉダクトの清掃</t>
    <phoneticPr fontId="5"/>
  </si>
  <si>
    <t>202-Ｊオイルタンクの点検・清掃</t>
    <phoneticPr fontId="5"/>
  </si>
  <si>
    <t>202-Ｋボイラーの点検・清掃</t>
    <phoneticPr fontId="5"/>
  </si>
  <si>
    <t>202-Ｌボイラーの運転</t>
    <phoneticPr fontId="5"/>
  </si>
  <si>
    <t>202-Ｍポンプの保守点検</t>
    <phoneticPr fontId="5"/>
  </si>
  <si>
    <t>202-Ｎ監視制御装置の保守点検</t>
    <phoneticPr fontId="5"/>
  </si>
  <si>
    <t>202-Ｏ消防設備の保守点検</t>
    <phoneticPr fontId="5"/>
  </si>
  <si>
    <t>202-Ｐ建築設備の定期点検</t>
    <phoneticPr fontId="5"/>
  </si>
  <si>
    <t>202-Ｑ放送通信設備の保守点検</t>
    <phoneticPr fontId="5"/>
  </si>
  <si>
    <t>202-Ｚその他保守点検</t>
    <phoneticPr fontId="5"/>
  </si>
  <si>
    <t>203-Ａ施設警備</t>
    <phoneticPr fontId="5"/>
  </si>
  <si>
    <t>203-Ｂ機械警備</t>
    <phoneticPr fontId="5"/>
  </si>
  <si>
    <t>203-Ｃその他の警備</t>
    <phoneticPr fontId="5"/>
  </si>
  <si>
    <t>委託役務関係(警備受付)</t>
    <rPh sb="7" eb="9">
      <t>ケイビ</t>
    </rPh>
    <rPh sb="9" eb="11">
      <t>ウケツケ</t>
    </rPh>
    <phoneticPr fontId="5"/>
  </si>
  <si>
    <t>貯水槽，受水槽，高架水槽の点検・清掃</t>
  </si>
  <si>
    <t>プールろ過装置，浴場ろ過装置の保守点検</t>
  </si>
  <si>
    <t>給水管の清掃</t>
  </si>
  <si>
    <t>浄化槽を除く汚水槽・汚水枡・雑排水槽の点検・清掃</t>
  </si>
  <si>
    <t>排水管の点検・清掃</t>
  </si>
  <si>
    <t>グリーストラップの清掃</t>
  </si>
  <si>
    <t>その他排水設備の点検・清掃</t>
  </si>
  <si>
    <t>電気保安管理業務</t>
  </si>
  <si>
    <t>受変電設備，自家用発電機，非常用発電機，無停電電源設備等</t>
  </si>
  <si>
    <t>街灯・屋外照明灯（交通安全施設は除く）</t>
  </si>
  <si>
    <t>エレベーターの保守点検（建築基準法第１２条第４項に基づく定期点検を含む。）</t>
  </si>
  <si>
    <t>荷物用リフト</t>
  </si>
  <si>
    <t>自動ドアの保守点検</t>
  </si>
  <si>
    <t>空気調和設備の点検，フィルター・コイルの洗浄</t>
  </si>
  <si>
    <t>冷凍設備</t>
  </si>
  <si>
    <t>空調ダクト，厨房ダクトの清掃</t>
  </si>
  <si>
    <t>オイルタンクの点検・清掃</t>
  </si>
  <si>
    <t>給水・排水ポンプ等の保守点検</t>
  </si>
  <si>
    <t>中央監視装置の保守点検</t>
  </si>
  <si>
    <t>自動制御装置の保守点検</t>
  </si>
  <si>
    <t>火災報知機，消火器，消火栓，スプリンクラー，救助袋の点検，防火対象物の点検</t>
  </si>
  <si>
    <t>建築基準法第１２条第４項に基づく建築設備定期点検（エレベーターを除く。）</t>
  </si>
  <si>
    <t>構内電話交換機の保守点検</t>
  </si>
  <si>
    <t>放送設備，音響設備の保守点検</t>
  </si>
  <si>
    <t>貯水槽</t>
    <phoneticPr fontId="5"/>
  </si>
  <si>
    <t>02</t>
    <phoneticPr fontId="5"/>
  </si>
  <si>
    <t>ろ過装置</t>
    <phoneticPr fontId="5"/>
  </si>
  <si>
    <t>99</t>
    <phoneticPr fontId="5"/>
  </si>
  <si>
    <t>その他</t>
    <phoneticPr fontId="5"/>
  </si>
  <si>
    <t>浄化槽</t>
    <phoneticPr fontId="5"/>
  </si>
  <si>
    <t>汚水槽</t>
    <phoneticPr fontId="5"/>
  </si>
  <si>
    <t>排水管</t>
    <phoneticPr fontId="5"/>
  </si>
  <si>
    <t>グリーストラップ</t>
    <phoneticPr fontId="5"/>
  </si>
  <si>
    <t>電気保安管理</t>
    <phoneticPr fontId="5"/>
  </si>
  <si>
    <t>電気設備</t>
    <phoneticPr fontId="5"/>
  </si>
  <si>
    <t>屋外照明灯</t>
    <phoneticPr fontId="5"/>
  </si>
  <si>
    <t>エレベーター</t>
    <phoneticPr fontId="5"/>
  </si>
  <si>
    <t>自動ドアの保守点検</t>
    <phoneticPr fontId="5"/>
  </si>
  <si>
    <t>空調設備の保守点検</t>
    <phoneticPr fontId="5"/>
  </si>
  <si>
    <t>冷凍設備の保守点検</t>
    <phoneticPr fontId="5"/>
  </si>
  <si>
    <t>ダクトの清掃</t>
    <phoneticPr fontId="5"/>
  </si>
  <si>
    <t>オイルタンクの点検・清掃</t>
    <phoneticPr fontId="5"/>
  </si>
  <si>
    <t>ボイラーの点検・清掃</t>
    <phoneticPr fontId="5"/>
  </si>
  <si>
    <t>ボイラーの運転</t>
    <phoneticPr fontId="5"/>
  </si>
  <si>
    <t>ポンプの保守点検</t>
    <phoneticPr fontId="5"/>
  </si>
  <si>
    <t>中央監視装置</t>
    <phoneticPr fontId="5"/>
  </si>
  <si>
    <t>自動制御装置</t>
    <phoneticPr fontId="5"/>
  </si>
  <si>
    <t>消防設備の保守点検</t>
    <phoneticPr fontId="5"/>
  </si>
  <si>
    <t>建築設備の定期点検</t>
    <phoneticPr fontId="5"/>
  </si>
  <si>
    <t>電話交換機</t>
    <phoneticPr fontId="5"/>
  </si>
  <si>
    <t>放送設備</t>
    <phoneticPr fontId="5"/>
  </si>
  <si>
    <t>203-Ｄ電話交換</t>
    <phoneticPr fontId="5"/>
  </si>
  <si>
    <t>203-Ｚその他の警備・受付</t>
    <phoneticPr fontId="5"/>
  </si>
  <si>
    <t>施設警備</t>
    <phoneticPr fontId="5"/>
  </si>
  <si>
    <t>機械警備</t>
    <phoneticPr fontId="5"/>
  </si>
  <si>
    <t>その他の警備</t>
    <phoneticPr fontId="5"/>
  </si>
  <si>
    <t>電話交換</t>
    <phoneticPr fontId="5"/>
  </si>
  <si>
    <t>委託役務関係(調査測定)</t>
    <rPh sb="7" eb="9">
      <t>チョウサ</t>
    </rPh>
    <rPh sb="9" eb="11">
      <t>ソクテイ</t>
    </rPh>
    <phoneticPr fontId="5"/>
  </si>
  <si>
    <t>204-Ａ調査研究</t>
    <phoneticPr fontId="5"/>
  </si>
  <si>
    <t>意識調査</t>
  </si>
  <si>
    <t>意識調査，世論調査</t>
  </si>
  <si>
    <t>市場経済調査</t>
  </si>
  <si>
    <t>市場調査，経営調査，企業調査</t>
  </si>
  <si>
    <t>交通関係調査</t>
  </si>
  <si>
    <t>交通量調査</t>
  </si>
  <si>
    <t>環境関係調査</t>
  </si>
  <si>
    <t>環境アセスメント，計量証明事業に係る測定を除く環境調査</t>
  </si>
  <si>
    <t>漏水調査</t>
  </si>
  <si>
    <t>水道管等の漏水調査，下水道カメラ調査</t>
  </si>
  <si>
    <t>研究</t>
  </si>
  <si>
    <t>各種試験研究，技術開発研究</t>
  </si>
  <si>
    <t>計画</t>
  </si>
  <si>
    <t>各種計画策定</t>
  </si>
  <si>
    <t>大気・悪臭検査</t>
  </si>
  <si>
    <t>計量証明事業に係る検査測定（大気・悪臭）</t>
  </si>
  <si>
    <t>水質・土壌検査</t>
  </si>
  <si>
    <t>計量証明事業に係る検査測定（水質・土壌）</t>
  </si>
  <si>
    <t>ダイオキシン検査</t>
  </si>
  <si>
    <t>計量証明事業に係る検査測定（ダイオキシン）</t>
  </si>
  <si>
    <t>騒音・振動等その他計量証明事業に係る検査測定</t>
  </si>
  <si>
    <t>理化学検査</t>
  </si>
  <si>
    <t>食品の成分分析，添加物・有害物分析，アレルギー物質検査，異物混入検査</t>
  </si>
  <si>
    <t>作業環境測定</t>
  </si>
  <si>
    <t>作業場の粉塵・騒音・化学物質・放射能などの測定／安全衛生労働法などによる</t>
  </si>
  <si>
    <t>204-Ｂ環境測定</t>
    <phoneticPr fontId="5"/>
  </si>
  <si>
    <t>204-Ｃ理化学検査</t>
    <phoneticPr fontId="5"/>
  </si>
  <si>
    <t>204-Ｄ作業環境測定</t>
    <phoneticPr fontId="5"/>
  </si>
  <si>
    <t>204-Ｅ水道水質検査</t>
    <phoneticPr fontId="5"/>
  </si>
  <si>
    <t>204-Ｚその他調査・測定</t>
    <phoneticPr fontId="5"/>
  </si>
  <si>
    <t>水道水質検査</t>
    <phoneticPr fontId="5"/>
  </si>
  <si>
    <t>水道法に基づく水質検査</t>
    <phoneticPr fontId="5"/>
  </si>
  <si>
    <t>205-Ａ情報提供サービス</t>
    <phoneticPr fontId="5"/>
  </si>
  <si>
    <t>205-Ｂ電気通信回線サービス</t>
    <phoneticPr fontId="5"/>
  </si>
  <si>
    <t>205-Ｃシステムの設計・開発</t>
    <phoneticPr fontId="5"/>
  </si>
  <si>
    <t>委託役務関係(情報・通信)</t>
    <rPh sb="7" eb="9">
      <t>ジョウホウ</t>
    </rPh>
    <rPh sb="10" eb="12">
      <t>ツウシン</t>
    </rPh>
    <phoneticPr fontId="5"/>
  </si>
  <si>
    <t>205-Ｄシステムの保守・管理</t>
    <phoneticPr fontId="5"/>
  </si>
  <si>
    <t>205-Ｅホームページ作成・管理</t>
    <phoneticPr fontId="5"/>
  </si>
  <si>
    <t>委託役務関係(企画・制作)</t>
    <phoneticPr fontId="5"/>
  </si>
  <si>
    <t>データベース</t>
  </si>
  <si>
    <t>気象情報・防災情報等のデータベースのインターネットによる提供</t>
  </si>
  <si>
    <t>ＦＡＸ</t>
  </si>
  <si>
    <t>ＦＡＸ機器を活用した情報提供サービスなど</t>
  </si>
  <si>
    <t>電話</t>
  </si>
  <si>
    <t>固定電話，携帯電話</t>
  </si>
  <si>
    <t>データ通信</t>
  </si>
  <si>
    <t>インターネットプロバイダ</t>
  </si>
  <si>
    <t>インターネット接続サービス</t>
  </si>
  <si>
    <t>システムの設計・開発</t>
  </si>
  <si>
    <t>システム基本設計，システム開発等</t>
  </si>
  <si>
    <t>システムの保守・管理</t>
  </si>
  <si>
    <t>情報システムの運用保守，オペレーション，ヘルプデスク交通管制システム保守，情報機器の保守点検</t>
  </si>
  <si>
    <t>ホームページ作成・管理</t>
  </si>
  <si>
    <t>ホームページの作成，管理</t>
  </si>
  <si>
    <t>データ処理</t>
  </si>
  <si>
    <t>データ入力，データ変換，文書・写真資料の電子データ化（スキャニング作業），データベース作成</t>
  </si>
  <si>
    <t>ＩＴコンサルティング</t>
  </si>
  <si>
    <t>システムの調査・最適化・分析・診断，システム監査，セキュリティ監査等</t>
  </si>
  <si>
    <t>広告代理</t>
  </si>
  <si>
    <t>テレビ・ラジオ・新聞</t>
  </si>
  <si>
    <t>新聞折込</t>
  </si>
  <si>
    <t>展示物</t>
  </si>
  <si>
    <t>映画・ビデオ</t>
  </si>
  <si>
    <t>企画運営</t>
  </si>
  <si>
    <t>会場設営</t>
  </si>
  <si>
    <t>音響機器等操作</t>
  </si>
  <si>
    <t>職員研修</t>
  </si>
  <si>
    <t>デザイン</t>
  </si>
  <si>
    <t>設計</t>
  </si>
  <si>
    <t>写真撮影</t>
  </si>
  <si>
    <t>航空写真</t>
  </si>
  <si>
    <t>図面製作</t>
  </si>
  <si>
    <t>旅行企画</t>
  </si>
  <si>
    <t>総合的な広告・広報の企画・制作</t>
  </si>
  <si>
    <t>テレビ・ラジオ番組の企画・制作・放送，新聞広告</t>
  </si>
  <si>
    <t>新聞への折込広告</t>
  </si>
  <si>
    <t>展示品・レプリカ等の製作・修復</t>
  </si>
  <si>
    <t>映画・ビデオ・ＤＶＤ・ＣＤの製作，ダビング</t>
  </si>
  <si>
    <t>イベント，シンポジウム等の企画・運営・支援</t>
  </si>
  <si>
    <t>会場設営，展示作業</t>
  </si>
  <si>
    <t>音響・照明機器等の操作</t>
  </si>
  <si>
    <t>町職員への各種研修</t>
  </si>
  <si>
    <t>印刷物等のデザイン企画・制作，イラスト作成</t>
  </si>
  <si>
    <t>設計図書の作成（建設関係以外）</t>
  </si>
  <si>
    <t>航空写真を除く写真撮影</t>
  </si>
  <si>
    <t>航空写真撮影</t>
  </si>
  <si>
    <t>図面製作，写図</t>
  </si>
  <si>
    <t>地図製作</t>
  </si>
  <si>
    <t>視察旅行・研修旅行の企画・手配，旅行への添乗</t>
  </si>
  <si>
    <t>205-Ｆデータ処理</t>
    <phoneticPr fontId="5"/>
  </si>
  <si>
    <t>205-ＧＩＴコンサルティング</t>
    <phoneticPr fontId="5"/>
  </si>
  <si>
    <t>205-Ｚその他情報通信</t>
    <phoneticPr fontId="5"/>
  </si>
  <si>
    <t>206-Ａ広告・広報</t>
    <phoneticPr fontId="5"/>
  </si>
  <si>
    <t>206-Ｂ展示物</t>
    <phoneticPr fontId="5"/>
  </si>
  <si>
    <t>206-Ｃ映画・ビデオ</t>
    <phoneticPr fontId="5"/>
  </si>
  <si>
    <t>206-Ｄイベント</t>
    <phoneticPr fontId="5"/>
  </si>
  <si>
    <t>206-Ｆデザイン</t>
    <phoneticPr fontId="5"/>
  </si>
  <si>
    <t>206-Ｇ設計</t>
    <phoneticPr fontId="5"/>
  </si>
  <si>
    <t>206-Ｈ写真撮影・製図</t>
    <phoneticPr fontId="5"/>
  </si>
  <si>
    <t>206-Ｉ旅行企画</t>
    <phoneticPr fontId="5"/>
  </si>
  <si>
    <t>206-Ｚその他企画・制作</t>
    <phoneticPr fontId="5"/>
  </si>
  <si>
    <t>委託役務関係(運搬)</t>
    <phoneticPr fontId="5"/>
  </si>
  <si>
    <t>207-Ａ貨物運送</t>
    <phoneticPr fontId="5"/>
  </si>
  <si>
    <t>委託役務関係(医療)</t>
    <rPh sb="7" eb="9">
      <t>イリョウ</t>
    </rPh>
    <phoneticPr fontId="5"/>
  </si>
  <si>
    <t>委託役務関係(給食)</t>
    <rPh sb="7" eb="9">
      <t>キュウショク</t>
    </rPh>
    <phoneticPr fontId="5"/>
  </si>
  <si>
    <t>207-Ｂ旅客運送</t>
    <phoneticPr fontId="5"/>
  </si>
  <si>
    <t>207-Ｃ郵便・信書便</t>
    <phoneticPr fontId="5"/>
  </si>
  <si>
    <t>207-Ｄ梱包・発送代行</t>
    <phoneticPr fontId="5"/>
  </si>
  <si>
    <t>207-Ｅ保管</t>
    <phoneticPr fontId="5"/>
  </si>
  <si>
    <t>207-Ｚその他運搬</t>
    <phoneticPr fontId="5"/>
  </si>
  <si>
    <t>208-Ａ医療事務</t>
    <phoneticPr fontId="5"/>
  </si>
  <si>
    <t>208-Ｂ集団検診等</t>
    <phoneticPr fontId="5"/>
  </si>
  <si>
    <t>208-Ｃ臨床検査</t>
    <phoneticPr fontId="5"/>
  </si>
  <si>
    <t>208-Ｄ医療機器の保守点検</t>
    <phoneticPr fontId="5"/>
  </si>
  <si>
    <t>208-Ｚその他医療関係</t>
    <phoneticPr fontId="5"/>
  </si>
  <si>
    <t>209-Ａ給食</t>
    <phoneticPr fontId="5"/>
  </si>
  <si>
    <t>209-Ｚその他給食</t>
    <phoneticPr fontId="5"/>
  </si>
  <si>
    <t>210-Ａ機器の保守点検</t>
    <phoneticPr fontId="5"/>
  </si>
  <si>
    <t>210-Ｂ遊具保守点検</t>
    <phoneticPr fontId="5"/>
  </si>
  <si>
    <t>210-Ｃ楽器調律</t>
    <phoneticPr fontId="5"/>
  </si>
  <si>
    <t>210-Ｚその他機器保守点検</t>
    <phoneticPr fontId="5"/>
  </si>
  <si>
    <t>翻訳・通訳</t>
  </si>
  <si>
    <t>翻訳，通訳，技術翻訳，ＷＥＢ翻訳，英語関連サービス</t>
  </si>
  <si>
    <t>速記</t>
  </si>
  <si>
    <t>テープ起こし</t>
  </si>
  <si>
    <t>会議録作成，議事録作成，テープおこし</t>
  </si>
  <si>
    <t>環境保護</t>
  </si>
  <si>
    <t>鳥獣保護，自然歩道・ビオトープ維持管理</t>
  </si>
  <si>
    <t>森林整備</t>
  </si>
  <si>
    <t>森林整備工事，間伐，枝打ち</t>
  </si>
  <si>
    <t>人材派遣</t>
  </si>
  <si>
    <t>労働者派遣法に基づく人材派遣</t>
  </si>
  <si>
    <t>文化財</t>
  </si>
  <si>
    <t>埋蔵文化財等調査・修復</t>
  </si>
  <si>
    <t>電力供給</t>
  </si>
  <si>
    <t>電力の供給事業</t>
  </si>
  <si>
    <t>損害保険</t>
  </si>
  <si>
    <t>自動車保険，火災保険，イベント保険</t>
  </si>
  <si>
    <t>コンサルティングサービス</t>
  </si>
  <si>
    <t>経営・財務，人材開発，ＩＳＯ認証，マーケティング</t>
  </si>
  <si>
    <t>修繕関係(建築関係修繕)</t>
    <rPh sb="0" eb="2">
      <t>シュウゼン</t>
    </rPh>
    <rPh sb="5" eb="6">
      <t>ケン</t>
    </rPh>
    <rPh sb="6" eb="7">
      <t>チク</t>
    </rPh>
    <rPh sb="7" eb="8">
      <t>セキ</t>
    </rPh>
    <rPh sb="8" eb="9">
      <t>ガカリ</t>
    </rPh>
    <rPh sb="9" eb="10">
      <t>オサム</t>
    </rPh>
    <rPh sb="10" eb="11">
      <t>ゼン</t>
    </rPh>
    <phoneticPr fontId="5"/>
  </si>
  <si>
    <t>外壁の修繕</t>
  </si>
  <si>
    <t>屋根等</t>
  </si>
  <si>
    <t>屋根・庇の取り替え・修繕</t>
  </si>
  <si>
    <t>ガラスの取り替え・修繕</t>
  </si>
  <si>
    <t>建具・ドア・網戸・サッシ・シャッターの取り替え・修繕</t>
  </si>
  <si>
    <t>内装</t>
  </si>
  <si>
    <t>カーテン・ブラインドの修繕，天井・床・クロスの修繕</t>
  </si>
  <si>
    <t>錠鍵</t>
  </si>
  <si>
    <t>鍵の取り替え・修繕</t>
  </si>
  <si>
    <t>大工</t>
  </si>
  <si>
    <t>左官</t>
  </si>
  <si>
    <t>修繕関係(設備関係修繕)</t>
    <rPh sb="0" eb="2">
      <t>シュウゼン</t>
    </rPh>
    <phoneticPr fontId="5"/>
  </si>
  <si>
    <t>空調設備</t>
  </si>
  <si>
    <t>冷暖房設備の修繕，排気・換気設備の修繕</t>
  </si>
  <si>
    <t>電気設備</t>
  </si>
  <si>
    <t>照明設備の修繕，電気配線の追加・修繕，スイッチの修繕</t>
  </si>
  <si>
    <t>通信設備</t>
  </si>
  <si>
    <t>放送設備の修繕，電話の修繕</t>
  </si>
  <si>
    <t>給水設備</t>
  </si>
  <si>
    <t>水道蛇口の修理，給水管の取り替え・修繕</t>
  </si>
  <si>
    <t>排水設備</t>
  </si>
  <si>
    <t>排水管の修繕</t>
  </si>
  <si>
    <t>その他設備関係修繕</t>
  </si>
  <si>
    <t>修繕関係(その他修繕)</t>
    <rPh sb="0" eb="2">
      <t>シュウゼン</t>
    </rPh>
    <rPh sb="7" eb="8">
      <t>タ</t>
    </rPh>
    <phoneticPr fontId="5"/>
  </si>
  <si>
    <t>引越し</t>
  </si>
  <si>
    <t>引越，事務所移転</t>
  </si>
  <si>
    <t>美術品・楽器</t>
  </si>
  <si>
    <t>美術品・ピアノの運搬</t>
  </si>
  <si>
    <t>宅配便</t>
  </si>
  <si>
    <t>宅配便，メール便</t>
  </si>
  <si>
    <t>その他一般貨物</t>
  </si>
  <si>
    <t>旅客運送</t>
  </si>
  <si>
    <t>タクシー・貸切バス・スクールバス運行等自動車による旅客運送</t>
  </si>
  <si>
    <t>郵便・信書便</t>
  </si>
  <si>
    <t>梱包・発送代行</t>
  </si>
  <si>
    <t>梱包，仕分，封入封緘，発送代行</t>
  </si>
  <si>
    <t>保管</t>
  </si>
  <si>
    <t>保管代行，貸倉庫，トランクルーム</t>
  </si>
  <si>
    <t>医薬品配送・保管，自動車以外の貨物・旅客運送</t>
  </si>
  <si>
    <t>医療事務</t>
  </si>
  <si>
    <t>医療費の請求・点検，外来・入院受付，会計窓口などの事務</t>
  </si>
  <si>
    <t>集団検診等</t>
  </si>
  <si>
    <t>健康診断，検診，人間ドック等</t>
  </si>
  <si>
    <t>臨床検査</t>
  </si>
  <si>
    <t>血液検査，尿便検査，ギョウ虫検査，保菌検査，心電図・脳波検査</t>
  </si>
  <si>
    <t>医療機器の保守点検</t>
  </si>
  <si>
    <t>医療機器の保守点検，医療ガス設備保守点検</t>
  </si>
  <si>
    <t>現地調理による学校給食</t>
  </si>
  <si>
    <t>病院給食</t>
  </si>
  <si>
    <t>治療食給食，病院内の栄養管理・相談</t>
  </si>
  <si>
    <t>独身寮，寄宿舎等賄い業務，食堂等運営業務</t>
  </si>
  <si>
    <t>計測機器</t>
  </si>
  <si>
    <t>遊具保守点検</t>
  </si>
  <si>
    <t>楽器調律</t>
  </si>
  <si>
    <t>環境測定機器，測量機器，試験検査機器の保守点検</t>
  </si>
  <si>
    <t>遊具，体育器具，運動器具の保守点検</t>
  </si>
  <si>
    <t>ピアノ調律</t>
  </si>
  <si>
    <t>211-Ａ翻訳・通訳</t>
    <phoneticPr fontId="5"/>
  </si>
  <si>
    <t>211-Ｂ速記</t>
    <phoneticPr fontId="5"/>
  </si>
  <si>
    <t>211-Ｃテープ起こし</t>
    <phoneticPr fontId="5"/>
  </si>
  <si>
    <t>211-Ｄ環境保護</t>
    <phoneticPr fontId="5"/>
  </si>
  <si>
    <t>211-Ｅ森林整備</t>
    <phoneticPr fontId="5"/>
  </si>
  <si>
    <t>211-Ｆ人材派遣</t>
    <phoneticPr fontId="5"/>
  </si>
  <si>
    <t>211-Ｇ文化財</t>
    <phoneticPr fontId="5"/>
  </si>
  <si>
    <t>211-Ｈ電力供給</t>
    <phoneticPr fontId="5"/>
  </si>
  <si>
    <t>211-Ｉ損害保険</t>
    <phoneticPr fontId="5"/>
  </si>
  <si>
    <t>211-Ｊコンサルティングサービス</t>
    <phoneticPr fontId="5"/>
  </si>
  <si>
    <t>211-Ｋ火葬場</t>
    <phoneticPr fontId="5"/>
  </si>
  <si>
    <t>211-Ｌ廃棄物</t>
    <phoneticPr fontId="5"/>
  </si>
  <si>
    <t>211-Ｍ除雪</t>
    <phoneticPr fontId="5"/>
  </si>
  <si>
    <t>211-Ｚその他委託</t>
    <phoneticPr fontId="5"/>
  </si>
  <si>
    <t>火葬場残骨灰処理・運搬</t>
  </si>
  <si>
    <t>一般廃棄物収集・運搬</t>
  </si>
  <si>
    <t>一般廃棄物処理・処分</t>
  </si>
  <si>
    <t>産業廃棄物収集・運搬</t>
  </si>
  <si>
    <t>産業廃棄物処理・処分</t>
  </si>
  <si>
    <t>除雪</t>
    <phoneticPr fontId="5"/>
  </si>
  <si>
    <t>301-Ｆ錠鍵</t>
    <phoneticPr fontId="5"/>
  </si>
  <si>
    <t>その他修繕</t>
    <phoneticPr fontId="5"/>
  </si>
  <si>
    <t xml:space="preserve"> </t>
    <phoneticPr fontId="5"/>
  </si>
  <si>
    <t>例)1000001　 「-（ハイフン）」を使わず7桁の数字のみで入力してください。</t>
    <phoneticPr fontId="5"/>
  </si>
  <si>
    <t>例)カブシキガイシャスズキグミ　 正式名称を全角カタカナで入力してください。</t>
    <phoneticPr fontId="5"/>
  </si>
  <si>
    <t>例)株式会社鈴木組　正式名称で入力してください。</t>
    <rPh sb="10" eb="12">
      <t>セイシキ</t>
    </rPh>
    <rPh sb="12" eb="14">
      <t>メイショウ</t>
    </rPh>
    <rPh sb="15" eb="17">
      <t>ニュウリョク</t>
    </rPh>
    <phoneticPr fontId="5"/>
  </si>
  <si>
    <t>代表者役職</t>
    <rPh sb="0" eb="3">
      <t>ダイヒョウシャ</t>
    </rPh>
    <rPh sb="3" eb="5">
      <t>ヤクショク</t>
    </rPh>
    <phoneticPr fontId="6"/>
  </si>
  <si>
    <t>例)0000-00-0000　半角の数字とハイフンで入力してください。</t>
    <phoneticPr fontId="5"/>
  </si>
  <si>
    <t>受任者役職</t>
    <rPh sb="0" eb="3">
      <t>ジュニンシャ</t>
    </rPh>
    <phoneticPr fontId="6"/>
  </si>
  <si>
    <t>受任者氏名カナ</t>
    <rPh sb="3" eb="5">
      <t>シメイ</t>
    </rPh>
    <phoneticPr fontId="6"/>
  </si>
  <si>
    <t>受任者氏名</t>
    <rPh sb="3" eb="5">
      <t>シメイ</t>
    </rPh>
    <phoneticPr fontId="6"/>
  </si>
  <si>
    <t>部署がない場合は「本社」又は「本店」と入力し、個人の場合は「本店」と入力してください。</t>
    <rPh sb="0" eb="2">
      <t>ブショ</t>
    </rPh>
    <rPh sb="5" eb="7">
      <t>バアイ</t>
    </rPh>
    <rPh sb="9" eb="11">
      <t>ホンシャ</t>
    </rPh>
    <rPh sb="12" eb="13">
      <t>マタ</t>
    </rPh>
    <rPh sb="15" eb="17">
      <t>ホンテン</t>
    </rPh>
    <rPh sb="19" eb="21">
      <t>ニュウリョク</t>
    </rPh>
    <rPh sb="23" eb="25">
      <t>コジン</t>
    </rPh>
    <rPh sb="26" eb="28">
      <t>バアイ</t>
    </rPh>
    <rPh sb="30" eb="32">
      <t>ホンテン</t>
    </rPh>
    <rPh sb="34" eb="36">
      <t>ニュウリョク</t>
    </rPh>
    <phoneticPr fontId="5"/>
  </si>
  <si>
    <t xml:space="preserve">      </t>
    <phoneticPr fontId="5"/>
  </si>
  <si>
    <t>D.行政書士情報</t>
    <rPh sb="2" eb="6">
      <t>ギョウセイショシ</t>
    </rPh>
    <rPh sb="6" eb="8">
      <t>ジョウホウ</t>
    </rPh>
    <phoneticPr fontId="5"/>
  </si>
  <si>
    <t>行政書士が代理申請する場合、(1)代理申請欄にリストから「する」を選択し、行政書士情報を入力してください。</t>
    <phoneticPr fontId="5"/>
  </si>
  <si>
    <t>例)カブシキガイシャスズキグミ　チュウゴクエイギョウショ
正式名称を全角カタカナで入力してください。支店・営業所名は、１文字空けて入力してください。</t>
    <rPh sb="56" eb="57">
      <t>メイ</t>
    </rPh>
    <phoneticPr fontId="5"/>
  </si>
  <si>
    <t>例)株式会社鈴木組　中国営業所
正式名称で入力してください。支店・営業所名は、１文字空けて入力してください。</t>
    <rPh sb="10" eb="12">
      <t>チュウゴク</t>
    </rPh>
    <rPh sb="30" eb="32">
      <t>シテン</t>
    </rPh>
    <rPh sb="33" eb="36">
      <t>エイギョウショ</t>
    </rPh>
    <rPh sb="36" eb="37">
      <t>メイ</t>
    </rPh>
    <rPh sb="40" eb="42">
      <t>モジ</t>
    </rPh>
    <rPh sb="42" eb="43">
      <t>ア</t>
    </rPh>
    <rPh sb="45" eb="47">
      <t>ニュウリョク</t>
    </rPh>
    <phoneticPr fontId="5"/>
  </si>
  <si>
    <t>建築物ねずみ害虫駆除</t>
    <phoneticPr fontId="5"/>
  </si>
  <si>
    <t>施設消毒</t>
    <phoneticPr fontId="5"/>
  </si>
  <si>
    <t>くん蒸</t>
    <phoneticPr fontId="5"/>
  </si>
  <si>
    <t>剪定・除草</t>
    <phoneticPr fontId="5"/>
  </si>
  <si>
    <t>殺虫消毒</t>
    <phoneticPr fontId="5"/>
  </si>
  <si>
    <t>水道施設管理</t>
    <phoneticPr fontId="5"/>
  </si>
  <si>
    <t>登記、または住民票上の所在地と「(2)所在地」が一致しているかどうかを、リストから選択してください。</t>
    <rPh sb="0" eb="2">
      <t>トウキ</t>
    </rPh>
    <rPh sb="6" eb="9">
      <t>ジュウミンヒョウ</t>
    </rPh>
    <rPh sb="9" eb="10">
      <t>ジョウ</t>
    </rPh>
    <rPh sb="11" eb="14">
      <t>ショザイチ</t>
    </rPh>
    <rPh sb="19" eb="22">
      <t>ショザイチ</t>
    </rPh>
    <rPh sb="24" eb="26">
      <t>イッチ</t>
    </rPh>
    <rPh sb="41" eb="43">
      <t>センタク</t>
    </rPh>
    <phoneticPr fontId="5"/>
  </si>
  <si>
    <t>事務機器の保守点検　※情報機器（PC等）は〔205-Ｄシステムの保守・管理〕</t>
    <phoneticPr fontId="5"/>
  </si>
  <si>
    <t>その他</t>
    <phoneticPr fontId="5"/>
  </si>
  <si>
    <t>その他建築関係修繕</t>
    <phoneticPr fontId="5"/>
  </si>
  <si>
    <t>委託役務関係(その他委託)</t>
    <phoneticPr fontId="5"/>
  </si>
  <si>
    <t>委託役務関係(機器等保守点検)</t>
    <phoneticPr fontId="5"/>
  </si>
  <si>
    <t>101-Ｋ建材・資材</t>
    <phoneticPr fontId="5"/>
  </si>
  <si>
    <t>101-Ｍ看板・標識</t>
    <phoneticPr fontId="5"/>
  </si>
  <si>
    <t>警備員の常駐による警備</t>
    <phoneticPr fontId="5"/>
  </si>
  <si>
    <t>監視・警報機器による遠隔警備</t>
    <phoneticPr fontId="5"/>
  </si>
  <si>
    <t>交換機による代表電話の受付・案内業務</t>
    <phoneticPr fontId="5"/>
  </si>
  <si>
    <t>学校給食（デリバリー）</t>
    <phoneticPr fontId="5"/>
  </si>
  <si>
    <t>学校給食（現地調理）</t>
    <phoneticPr fontId="5"/>
  </si>
  <si>
    <t>イベント警備（雑踏整理含む），交通誘導，駐車場等警備（出入管理業務含む）</t>
    <phoneticPr fontId="5"/>
  </si>
  <si>
    <t>301-Ａ外壁</t>
    <phoneticPr fontId="5"/>
  </si>
  <si>
    <t>301-Ｂ屋根等</t>
    <phoneticPr fontId="5"/>
  </si>
  <si>
    <t>301-Ｃガラス</t>
    <phoneticPr fontId="5"/>
  </si>
  <si>
    <t>301-Ｄ建具</t>
    <phoneticPr fontId="5"/>
  </si>
  <si>
    <t>301-Ｅ内装</t>
    <phoneticPr fontId="5"/>
  </si>
  <si>
    <t>301-Ｇ大工</t>
    <phoneticPr fontId="5"/>
  </si>
  <si>
    <t>301-Ｈ左官</t>
    <phoneticPr fontId="5"/>
  </si>
  <si>
    <t>301-Ｉその他建築関係修繕</t>
    <phoneticPr fontId="5"/>
  </si>
  <si>
    <t>302-Ａ空調設備</t>
    <phoneticPr fontId="5"/>
  </si>
  <si>
    <t>302-Ｂ電気設備</t>
    <phoneticPr fontId="5"/>
  </si>
  <si>
    <t>302-Ｃ通信設備</t>
    <phoneticPr fontId="5"/>
  </si>
  <si>
    <t>302-Ｄ給水設備</t>
    <phoneticPr fontId="5"/>
  </si>
  <si>
    <t>302-Ｅ排水設備</t>
    <phoneticPr fontId="5"/>
  </si>
  <si>
    <t>302-Ｆその他設備</t>
    <phoneticPr fontId="5"/>
  </si>
  <si>
    <t>303-Ａその他修繕</t>
    <phoneticPr fontId="5"/>
  </si>
  <si>
    <t xml:space="preserve"> 背景色が水色、またはピンク色の項目を入力してください。ピンク色は必須項目です。（正しく入力できていない場合もピンク色になります）</t>
    <rPh sb="1" eb="4">
      <t>ハイケイショク</t>
    </rPh>
    <rPh sb="5" eb="7">
      <t>ミズイロ</t>
    </rPh>
    <rPh sb="14" eb="15">
      <t>イロ</t>
    </rPh>
    <rPh sb="16" eb="18">
      <t>コウモク</t>
    </rPh>
    <rPh sb="19" eb="21">
      <t>ニュウリョク</t>
    </rPh>
    <rPh sb="31" eb="32">
      <t>イロ</t>
    </rPh>
    <rPh sb="33" eb="35">
      <t>ヒッス</t>
    </rPh>
    <rPh sb="35" eb="37">
      <t>コウモク</t>
    </rPh>
    <phoneticPr fontId="5"/>
  </si>
  <si>
    <t>業務を希望する場合、希望欄にリストから「○」を選択してください。複数選択可。
その他を希望する場合は、内容・例欄に具体的な内容を入力してください。希望業務が内容・例欄に記載されている場合も、改めて入力してください。</t>
    <rPh sb="0" eb="2">
      <t>ギョウム</t>
    </rPh>
    <rPh sb="3" eb="5">
      <t>キボウ</t>
    </rPh>
    <rPh sb="7" eb="9">
      <t>バアイ</t>
    </rPh>
    <rPh sb="10" eb="12">
      <t>キボウ</t>
    </rPh>
    <rPh sb="12" eb="13">
      <t>ラン</t>
    </rPh>
    <rPh sb="23" eb="25">
      <t>センタク</t>
    </rPh>
    <rPh sb="32" eb="34">
      <t>フクスウ</t>
    </rPh>
    <rPh sb="34" eb="36">
      <t>センタク</t>
    </rPh>
    <rPh sb="36" eb="37">
      <t>カ</t>
    </rPh>
    <rPh sb="41" eb="42">
      <t>タ</t>
    </rPh>
    <rPh sb="43" eb="45">
      <t>キボウ</t>
    </rPh>
    <rPh sb="47" eb="49">
      <t>バアイ</t>
    </rPh>
    <rPh sb="51" eb="53">
      <t>ナイヨウ</t>
    </rPh>
    <rPh sb="54" eb="55">
      <t>レイ</t>
    </rPh>
    <rPh sb="55" eb="56">
      <t>ラン</t>
    </rPh>
    <rPh sb="73" eb="75">
      <t>キボウ</t>
    </rPh>
    <rPh sb="75" eb="77">
      <t>ギョウム</t>
    </rPh>
    <rPh sb="78" eb="80">
      <t>ナイヨウ</t>
    </rPh>
    <rPh sb="81" eb="82">
      <t>レイ</t>
    </rPh>
    <rPh sb="82" eb="83">
      <t>ラン</t>
    </rPh>
    <rPh sb="84" eb="86">
      <t>キサイ</t>
    </rPh>
    <rPh sb="91" eb="93">
      <t>バアイ</t>
    </rPh>
    <rPh sb="95" eb="96">
      <t>アラタ</t>
    </rPh>
    <rPh sb="98" eb="100">
      <t>ニュウリョク</t>
    </rPh>
    <phoneticPr fontId="5"/>
  </si>
  <si>
    <t>34_北広島町</t>
  </si>
  <si>
    <t>例)0000-00-0000　半角の数字とハイフンで入力してください。保有していない場合は、入力する必要はありません。</t>
    <phoneticPr fontId="5"/>
  </si>
  <si>
    <t>建物空気環境の測定</t>
    <phoneticPr fontId="5"/>
  </si>
  <si>
    <t>建物飲料水の水質検査</t>
    <phoneticPr fontId="5"/>
  </si>
  <si>
    <t>206-Ｅ研修等</t>
    <rPh sb="7" eb="8">
      <t>トウ</t>
    </rPh>
    <phoneticPr fontId="5"/>
  </si>
  <si>
    <t>北広島町で行われる物品・役務・修繕に係る競争入札に参加する資格の審査を申請します。</t>
    <rPh sb="0" eb="4">
      <t>キタヒロシマチョウ</t>
    </rPh>
    <rPh sb="5" eb="6">
      <t>オコナ</t>
    </rPh>
    <rPh sb="9" eb="11">
      <t>ブッピン</t>
    </rPh>
    <rPh sb="12" eb="14">
      <t>エキム</t>
    </rPh>
    <rPh sb="15" eb="17">
      <t>シュウゼン</t>
    </rPh>
    <rPh sb="18" eb="19">
      <t>カカ</t>
    </rPh>
    <rPh sb="20" eb="22">
      <t>キョウソウ</t>
    </rPh>
    <rPh sb="22" eb="24">
      <t>ニュウサツ</t>
    </rPh>
    <rPh sb="25" eb="27">
      <t>サンカ</t>
    </rPh>
    <rPh sb="29" eb="31">
      <t>シカク</t>
    </rPh>
    <rPh sb="32" eb="34">
      <t>シンサ</t>
    </rPh>
    <rPh sb="35" eb="37">
      <t>シンセイ</t>
    </rPh>
    <phoneticPr fontId="5"/>
  </si>
  <si>
    <t>例)2026/4/1、R8/4/1</t>
    <phoneticPr fontId="5"/>
  </si>
  <si>
    <t>例)2026/4/1</t>
    <phoneticPr fontId="5"/>
  </si>
  <si>
    <t>活版，平版　※印刷物の企画・デザインは〔206-Ｆデザイン〕</t>
    <phoneticPr fontId="5"/>
  </si>
  <si>
    <t>楽器，楽譜，音楽用品　※調律は〔210-Ｃ楽器調律〕</t>
    <phoneticPr fontId="5"/>
  </si>
  <si>
    <t>令和7・8年度の北広島町、国及び全国の地方公共団体との契約状況を入力してください。
最高のものと次高のものを入力してください。</t>
    <rPh sb="0" eb="2">
      <t>レイワ</t>
    </rPh>
    <rPh sb="5" eb="7">
      <t>ネンド</t>
    </rPh>
    <rPh sb="27" eb="31">
      <t>ケイヤクジョウキョウ</t>
    </rPh>
    <rPh sb="32" eb="34">
      <t>ニュウリョク</t>
    </rPh>
    <rPh sb="42" eb="44">
      <t>サイコウ</t>
    </rPh>
    <rPh sb="48" eb="49">
      <t>ツギ</t>
    </rPh>
    <rPh sb="49" eb="50">
      <t>タカ</t>
    </rPh>
    <rPh sb="54" eb="56">
      <t>ニュウリョク</t>
    </rPh>
    <phoneticPr fontId="5"/>
  </si>
  <si>
    <t>Ver.9.0.1</t>
    <phoneticPr fontId="5"/>
  </si>
  <si>
    <t>9.0.1</t>
  </si>
  <si>
    <t>現像，焼き付け，引き伸ばし　※撮影は〔206-Ｈ写真撮影・製図〕</t>
    <phoneticPr fontId="5"/>
  </si>
  <si>
    <t>※情報関係研修は〔206-Ｅ研修等〕</t>
    <rPh sb="16" eb="17">
      <t>トウ</t>
    </rPh>
    <phoneticPr fontId="5"/>
  </si>
  <si>
    <t>契約金額(千円)</t>
    <rPh sb="0" eb="2">
      <t>ケイヤク</t>
    </rPh>
    <phoneticPr fontId="5"/>
  </si>
  <si>
    <t>101-Ｈ車両</t>
    <phoneticPr fontId="5"/>
  </si>
  <si>
    <t>202-Ｂ排水設備の点検・清掃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</si>
</sst>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&quot;¥&quot;#,##0_);[Red]\(&quot;¥&quot;#,##0\)"/>
    <numFmt numFmtId="177" formatCode="ggge&quot;年&quot;m&quot;月&quot;d&quot;日&quot;"/>
    <numFmt numFmtId="178" formatCode="#,##0_ ;[Red]\-#,##0\ "/>
    <numFmt numFmtId="179" formatCode="&quot;Ver.&quot;yyyymmdd"/>
    <numFmt numFmtId="180" formatCode="\(#\)"/>
    <numFmt numFmtId="181" formatCode="000\-0000"/>
    <numFmt numFmtId="182" formatCode="#,##0_ "/>
    <numFmt numFmtId="183" formatCode="0_);[Red]\(0\)"/>
    <numFmt numFmtId="184" formatCode="#,##0.00_);[Red]\(#,##0.00\)"/>
    <numFmt numFmtId="185" formatCode="0000000"/>
    <numFmt numFmtId="186" formatCode="&quot;Ver.&quot;@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9C0006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u/>
      <sz val="11"/>
      <color rgb="FF0070C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theme="1" tint="4.9989318521683403E-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i/>
      <sz val="11"/>
      <color theme="1"/>
      <name val="ＭＳ ゴシック"/>
      <family val="3"/>
      <charset val="128"/>
    </font>
    <font>
      <sz val="11"/>
      <color theme="1" tint="4.9989318521683403E-2"/>
      <name val="ＭＳ ゴシック"/>
      <family val="3"/>
      <charset val="128"/>
    </font>
    <font>
      <sz val="10"/>
      <color rgb="FF0D0D0D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DFC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3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76">
    <xf numFmtId="0" fontId="0" fillId="0" borderId="0" xfId="0">
      <alignment vertical="center"/>
    </xf>
    <xf numFmtId="0" fontId="14" fillId="0" borderId="0" xfId="1" applyFont="1" applyFill="1" applyAlignment="1" applyProtection="1">
      <alignment horizontal="center" vertical="center" shrinkToFit="1"/>
    </xf>
    <xf numFmtId="49" fontId="21" fillId="2" borderId="57" xfId="3" applyNumberFormat="1" applyFont="1" applyFill="1" applyBorder="1" applyAlignment="1" applyProtection="1">
      <alignment horizontal="center" vertical="center"/>
      <protection locked="0"/>
    </xf>
    <xf numFmtId="49" fontId="21" fillId="2" borderId="33" xfId="3" applyNumberFormat="1" applyFont="1" applyFill="1" applyBorder="1" applyAlignment="1" applyProtection="1">
      <alignment horizontal="center" vertical="center"/>
      <protection locked="0"/>
    </xf>
    <xf numFmtId="49" fontId="21" fillId="2" borderId="34" xfId="3" applyNumberFormat="1" applyFont="1" applyFill="1" applyBorder="1" applyAlignment="1" applyProtection="1">
      <alignment horizontal="center" vertical="center"/>
      <protection locked="0"/>
    </xf>
    <xf numFmtId="14" fontId="21" fillId="2" borderId="29" xfId="3" applyNumberFormat="1" applyFont="1" applyFill="1" applyBorder="1" applyAlignment="1" applyProtection="1">
      <alignment horizontal="left" vertical="center"/>
      <protection locked="0"/>
    </xf>
    <xf numFmtId="14" fontId="21" fillId="2" borderId="50" xfId="3" applyNumberFormat="1" applyFont="1" applyFill="1" applyBorder="1" applyAlignment="1" applyProtection="1">
      <alignment horizontal="left" vertical="center"/>
      <protection locked="0"/>
    </xf>
    <xf numFmtId="14" fontId="21" fillId="2" borderId="8" xfId="3" applyNumberFormat="1" applyFont="1" applyFill="1" applyBorder="1" applyAlignment="1" applyProtection="1">
      <alignment horizontal="left" vertical="center"/>
      <protection locked="0"/>
    </xf>
    <xf numFmtId="14" fontId="21" fillId="2" borderId="22" xfId="3" applyNumberFormat="1" applyFont="1" applyFill="1" applyBorder="1" applyAlignment="1" applyProtection="1">
      <alignment horizontal="left" vertical="center"/>
      <protection locked="0"/>
    </xf>
    <xf numFmtId="49" fontId="21" fillId="2" borderId="46" xfId="3" applyNumberFormat="1" applyFont="1" applyFill="1" applyBorder="1" applyAlignment="1" applyProtection="1">
      <alignment horizontal="center" vertical="center"/>
      <protection locked="0"/>
    </xf>
    <xf numFmtId="49" fontId="21" fillId="2" borderId="23" xfId="3" applyNumberFormat="1" applyFont="1" applyFill="1" applyBorder="1" applyAlignment="1" applyProtection="1">
      <alignment horizontal="center" vertical="center"/>
      <protection locked="0"/>
    </xf>
    <xf numFmtId="49" fontId="21" fillId="2" borderId="48" xfId="3" applyNumberFormat="1" applyFont="1" applyFill="1" applyBorder="1" applyAlignment="1" applyProtection="1">
      <alignment horizontal="center" vertical="center"/>
      <protection locked="0"/>
    </xf>
    <xf numFmtId="49" fontId="21" fillId="2" borderId="22" xfId="3" applyNumberFormat="1" applyFont="1" applyFill="1" applyBorder="1" applyAlignment="1" applyProtection="1">
      <alignment horizontal="center" vertical="center"/>
      <protection locked="0"/>
    </xf>
    <xf numFmtId="49" fontId="21" fillId="2" borderId="5" xfId="0" applyNumberFormat="1" applyFont="1" applyFill="1" applyBorder="1" applyAlignment="1" applyProtection="1">
      <alignment horizontal="left" vertical="center"/>
      <protection locked="0"/>
    </xf>
    <xf numFmtId="0" fontId="21" fillId="2" borderId="6" xfId="0" applyFont="1" applyFill="1" applyBorder="1" applyAlignment="1" applyProtection="1">
      <alignment horizontal="left" vertical="center"/>
      <protection locked="0"/>
    </xf>
    <xf numFmtId="0" fontId="21" fillId="2" borderId="7" xfId="0" applyFont="1" applyFill="1" applyBorder="1" applyAlignment="1" applyProtection="1">
      <alignment horizontal="left" vertical="center"/>
      <protection locked="0"/>
    </xf>
    <xf numFmtId="14" fontId="21" fillId="2" borderId="0" xfId="0" applyNumberFormat="1" applyFont="1" applyFill="1" applyAlignment="1" applyProtection="1">
      <alignment horizontal="left" vertical="center"/>
      <protection locked="0"/>
    </xf>
    <xf numFmtId="49" fontId="21" fillId="2" borderId="0" xfId="0" applyNumberFormat="1" applyFont="1" applyFill="1" applyAlignment="1" applyProtection="1">
      <alignment horizontal="left" vertical="center"/>
      <protection locked="0"/>
    </xf>
    <xf numFmtId="49" fontId="21" fillId="2" borderId="0" xfId="0" applyNumberFormat="1" applyFont="1" applyFill="1" applyAlignment="1" applyProtection="1">
      <alignment horizontal="left" vertical="center" shrinkToFit="1"/>
      <protection locked="0"/>
    </xf>
    <xf numFmtId="38" fontId="21" fillId="2" borderId="12" xfId="0" applyNumberFormat="1" applyFont="1" applyFill="1" applyBorder="1" applyAlignment="1" applyProtection="1">
      <alignment horizontal="right" vertical="center"/>
      <protection locked="0"/>
    </xf>
    <xf numFmtId="184" fontId="21" fillId="2" borderId="6" xfId="0" applyNumberFormat="1" applyFont="1" applyFill="1" applyBorder="1" applyAlignment="1" applyProtection="1">
      <alignment horizontal="right" vertical="center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185" fontId="21" fillId="2" borderId="0" xfId="0" applyNumberFormat="1" applyFont="1" applyFill="1" applyAlignment="1" applyProtection="1">
      <alignment horizontal="left" vertical="center"/>
      <protection locked="0"/>
    </xf>
    <xf numFmtId="181" fontId="21" fillId="2" borderId="0" xfId="0" applyNumberFormat="1" applyFont="1" applyFill="1" applyAlignment="1" applyProtection="1">
      <alignment horizontal="left" vertical="center"/>
      <protection locked="0"/>
    </xf>
    <xf numFmtId="49" fontId="21" fillId="2" borderId="48" xfId="3" applyNumberFormat="1" applyFont="1" applyFill="1" applyBorder="1" applyAlignment="1" applyProtection="1">
      <alignment horizontal="center" vertical="center"/>
      <protection locked="0"/>
    </xf>
    <xf numFmtId="49" fontId="21" fillId="2" borderId="50" xfId="3" applyNumberFormat="1" applyFont="1" applyFill="1" applyBorder="1" applyAlignment="1" applyProtection="1">
      <alignment horizontal="center" vertical="center"/>
      <protection locked="0"/>
    </xf>
    <xf numFmtId="49" fontId="21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21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21" fillId="2" borderId="11" xfId="0" applyNumberFormat="1" applyFont="1" applyFill="1" applyBorder="1" applyAlignment="1" applyProtection="1">
      <alignment horizontal="left" vertical="center" wrapText="1"/>
      <protection locked="0"/>
    </xf>
    <xf numFmtId="49" fontId="21" fillId="2" borderId="24" xfId="0" applyNumberFormat="1" applyFont="1" applyFill="1" applyBorder="1" applyAlignment="1" applyProtection="1">
      <alignment horizontal="left" vertical="center" wrapText="1"/>
      <protection locked="0"/>
    </xf>
    <xf numFmtId="0" fontId="21" fillId="2" borderId="1" xfId="0" applyFont="1" applyFill="1" applyBorder="1" applyAlignment="1" applyProtection="1">
      <alignment horizontal="left" vertical="center" wrapText="1"/>
      <protection locked="0"/>
    </xf>
    <xf numFmtId="0" fontId="21" fillId="2" borderId="2" xfId="0" applyFont="1" applyFill="1" applyBorder="1" applyAlignment="1" applyProtection="1">
      <alignment horizontal="left" vertical="center" wrapText="1"/>
      <protection locked="0"/>
    </xf>
    <xf numFmtId="0" fontId="21" fillId="2" borderId="9" xfId="0" applyFont="1" applyFill="1" applyBorder="1" applyAlignment="1" applyProtection="1">
      <alignment horizontal="left" vertical="center" wrapText="1"/>
      <protection locked="0"/>
    </xf>
    <xf numFmtId="0" fontId="21" fillId="2" borderId="11" xfId="0" applyFont="1" applyFill="1" applyBorder="1" applyAlignment="1" applyProtection="1">
      <alignment horizontal="left" vertical="center" wrapText="1"/>
      <protection locked="0"/>
    </xf>
    <xf numFmtId="49" fontId="21" fillId="2" borderId="54" xfId="3" applyNumberFormat="1" applyFont="1" applyFill="1" applyBorder="1" applyAlignment="1" applyProtection="1">
      <alignment horizontal="center" vertical="center"/>
      <protection locked="0"/>
    </xf>
    <xf numFmtId="49" fontId="21" fillId="2" borderId="8" xfId="0" applyNumberFormat="1" applyFont="1" applyFill="1" applyBorder="1" applyAlignment="1" applyProtection="1">
      <alignment horizontal="left" vertical="center"/>
      <protection locked="0"/>
    </xf>
    <xf numFmtId="0" fontId="21" fillId="2" borderId="9" xfId="0" applyFont="1" applyFill="1" applyBorder="1" applyAlignment="1" applyProtection="1">
      <alignment horizontal="left" vertical="center"/>
      <protection locked="0"/>
    </xf>
    <xf numFmtId="0" fontId="21" fillId="2" borderId="11" xfId="0" applyFont="1" applyFill="1" applyBorder="1" applyAlignment="1" applyProtection="1">
      <alignment horizontal="left" vertical="center"/>
      <protection locked="0"/>
    </xf>
    <xf numFmtId="49" fontId="21" fillId="2" borderId="12" xfId="0" applyNumberFormat="1" applyFont="1" applyFill="1" applyBorder="1" applyAlignment="1" applyProtection="1">
      <alignment horizontal="left" vertical="center"/>
      <protection locked="0"/>
    </xf>
    <xf numFmtId="49" fontId="21" fillId="2" borderId="6" xfId="0" applyNumberFormat="1" applyFont="1" applyFill="1" applyBorder="1" applyAlignment="1" applyProtection="1">
      <alignment horizontal="left" vertical="center"/>
      <protection locked="0"/>
    </xf>
    <xf numFmtId="49" fontId="21" fillId="2" borderId="7" xfId="0" applyNumberFormat="1" applyFont="1" applyFill="1" applyBorder="1" applyAlignment="1" applyProtection="1">
      <alignment horizontal="left" vertical="center"/>
      <protection locked="0"/>
    </xf>
    <xf numFmtId="49" fontId="21" fillId="2" borderId="33" xfId="3" applyNumberFormat="1" applyFont="1" applyFill="1" applyBorder="1" applyAlignment="1" applyProtection="1">
      <alignment horizontal="center" vertical="center"/>
      <protection locked="0"/>
    </xf>
    <xf numFmtId="0" fontId="21" fillId="2" borderId="32" xfId="3" applyFont="1" applyFill="1" applyBorder="1" applyAlignment="1" applyProtection="1">
      <alignment horizontal="center" vertical="center"/>
      <protection locked="0"/>
    </xf>
    <xf numFmtId="49" fontId="21" fillId="2" borderId="38" xfId="0" applyNumberFormat="1" applyFont="1" applyFill="1" applyBorder="1" applyAlignment="1" applyProtection="1">
      <alignment horizontal="left" vertical="center"/>
      <protection locked="0"/>
    </xf>
    <xf numFmtId="49" fontId="21" fillId="2" borderId="9" xfId="0" applyNumberFormat="1" applyFont="1" applyFill="1" applyBorder="1" applyAlignment="1" applyProtection="1">
      <alignment horizontal="left" vertical="center"/>
      <protection locked="0"/>
    </xf>
    <xf numFmtId="49" fontId="21" fillId="2" borderId="11" xfId="0" applyNumberFormat="1" applyFont="1" applyFill="1" applyBorder="1" applyAlignment="1" applyProtection="1">
      <alignment horizontal="left" vertical="center"/>
      <protection locked="0"/>
    </xf>
    <xf numFmtId="38" fontId="21" fillId="2" borderId="38" xfId="0" applyNumberFormat="1" applyFont="1" applyFill="1" applyBorder="1" applyAlignment="1" applyProtection="1">
      <alignment horizontal="right" vertical="center"/>
      <protection locked="0"/>
    </xf>
    <xf numFmtId="184" fontId="21" fillId="2" borderId="9" xfId="0" applyNumberFormat="1" applyFont="1" applyFill="1" applyBorder="1" applyAlignment="1" applyProtection="1">
      <alignment horizontal="right" vertical="center"/>
      <protection locked="0"/>
    </xf>
    <xf numFmtId="178" fontId="21" fillId="2" borderId="0" xfId="0" applyNumberFormat="1" applyFont="1" applyFill="1" applyAlignment="1" applyProtection="1">
      <alignment horizontal="left" vertical="center"/>
      <protection locked="0"/>
    </xf>
    <xf numFmtId="38" fontId="21" fillId="2" borderId="0" xfId="0" applyNumberFormat="1" applyFont="1" applyFill="1" applyAlignment="1" applyProtection="1">
      <alignment horizontal="right" vertical="center"/>
      <protection locked="0"/>
    </xf>
    <xf numFmtId="178" fontId="21" fillId="2" borderId="0" xfId="0" applyNumberFormat="1" applyFont="1" applyFill="1" applyAlignment="1" applyProtection="1">
      <alignment horizontal="right" vertical="center"/>
      <protection locked="0"/>
    </xf>
    <xf numFmtId="49" fontId="21" fillId="2" borderId="8" xfId="3" applyNumberFormat="1" applyFont="1" applyFill="1" applyBorder="1" applyAlignment="1" applyProtection="1">
      <alignment horizontal="left" vertical="center" wrapText="1"/>
      <protection locked="0"/>
    </xf>
    <xf numFmtId="14" fontId="21" fillId="2" borderId="9" xfId="3" applyNumberFormat="1" applyFont="1" applyFill="1" applyBorder="1" applyAlignment="1" applyProtection="1">
      <alignment horizontal="left" vertical="center" wrapText="1"/>
      <protection locked="0"/>
    </xf>
    <xf numFmtId="49" fontId="21" fillId="2" borderId="11" xfId="3" applyNumberFormat="1" applyFont="1" applyFill="1" applyBorder="1" applyAlignment="1" applyProtection="1">
      <alignment horizontal="left" vertical="center" wrapText="1"/>
      <protection locked="0"/>
    </xf>
    <xf numFmtId="38" fontId="21" fillId="2" borderId="8" xfId="3" applyNumberFormat="1" applyFont="1" applyFill="1" applyBorder="1" applyAlignment="1" applyProtection="1">
      <alignment horizontal="right" vertical="center"/>
      <protection locked="0"/>
    </xf>
    <xf numFmtId="38" fontId="21" fillId="2" borderId="9" xfId="3" applyNumberFormat="1" applyFont="1" applyFill="1" applyBorder="1" applyAlignment="1" applyProtection="1">
      <alignment horizontal="right" vertical="center"/>
      <protection locked="0"/>
    </xf>
    <xf numFmtId="38" fontId="21" fillId="2" borderId="10" xfId="3" applyNumberFormat="1" applyFont="1" applyFill="1" applyBorder="1" applyAlignment="1" applyProtection="1">
      <alignment horizontal="right" vertical="center"/>
      <protection locked="0"/>
    </xf>
    <xf numFmtId="49" fontId="21" fillId="2" borderId="9" xfId="3" applyNumberFormat="1" applyFont="1" applyFill="1" applyBorder="1" applyAlignment="1" applyProtection="1">
      <alignment horizontal="left" vertical="center" wrapText="1"/>
      <protection locked="0"/>
    </xf>
    <xf numFmtId="49" fontId="21" fillId="2" borderId="10" xfId="3" applyNumberFormat="1" applyFont="1" applyFill="1" applyBorder="1" applyAlignment="1" applyProtection="1">
      <alignment horizontal="left" vertical="center" wrapText="1"/>
      <protection locked="0"/>
    </xf>
    <xf numFmtId="38" fontId="21" fillId="2" borderId="29" xfId="3" applyNumberFormat="1" applyFont="1" applyFill="1" applyBorder="1" applyAlignment="1" applyProtection="1">
      <alignment horizontal="right" vertical="center"/>
      <protection locked="0"/>
    </xf>
    <xf numFmtId="38" fontId="21" fillId="2" borderId="3" xfId="3" applyNumberFormat="1" applyFont="1" applyFill="1" applyBorder="1" applyAlignment="1" applyProtection="1">
      <alignment horizontal="right" vertical="center"/>
      <protection locked="0"/>
    </xf>
    <xf numFmtId="38" fontId="21" fillId="2" borderId="41" xfId="3" applyNumberFormat="1" applyFont="1" applyFill="1" applyBorder="1" applyAlignment="1" applyProtection="1">
      <alignment horizontal="right" vertical="center"/>
      <protection locked="0"/>
    </xf>
    <xf numFmtId="49" fontId="21" fillId="2" borderId="29" xfId="3" applyNumberFormat="1" applyFont="1" applyFill="1" applyBorder="1" applyAlignment="1" applyProtection="1">
      <alignment horizontal="left" vertical="center" wrapText="1"/>
      <protection locked="0"/>
    </xf>
    <xf numFmtId="14" fontId="21" fillId="2" borderId="3" xfId="3" applyNumberFormat="1" applyFont="1" applyFill="1" applyBorder="1" applyAlignment="1" applyProtection="1">
      <alignment horizontal="left" vertical="center" wrapText="1"/>
      <protection locked="0"/>
    </xf>
    <xf numFmtId="49" fontId="21" fillId="2" borderId="4" xfId="3" applyNumberFormat="1" applyFont="1" applyFill="1" applyBorder="1" applyAlignment="1" applyProtection="1">
      <alignment horizontal="left" vertical="center" wrapText="1"/>
      <protection locked="0"/>
    </xf>
    <xf numFmtId="49" fontId="21" fillId="2" borderId="3" xfId="3" applyNumberFormat="1" applyFont="1" applyFill="1" applyBorder="1" applyAlignment="1" applyProtection="1">
      <alignment horizontal="left" vertical="center" wrapText="1"/>
      <protection locked="0"/>
    </xf>
    <xf numFmtId="49" fontId="21" fillId="2" borderId="4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7" applyFont="1" applyProtection="1">
      <alignment vertical="center"/>
    </xf>
    <xf numFmtId="0" fontId="8" fillId="0" borderId="0" xfId="3" applyFont="1" applyProtection="1">
      <alignment vertical="center"/>
    </xf>
    <xf numFmtId="0" fontId="4" fillId="0" borderId="0" xfId="3" applyFont="1" applyProtection="1">
      <alignment vertical="center"/>
    </xf>
    <xf numFmtId="186" fontId="7" fillId="0" borderId="0" xfId="2" applyNumberFormat="1" applyFont="1" applyAlignment="1" applyProtection="1">
      <alignment horizontal="right" vertical="top"/>
    </xf>
    <xf numFmtId="179" fontId="4" fillId="0" borderId="0" xfId="2" applyNumberFormat="1" applyFont="1" applyAlignment="1" applyProtection="1">
      <alignment vertical="top"/>
    </xf>
    <xf numFmtId="0" fontId="13" fillId="0" borderId="0" xfId="3" applyFont="1" applyProtection="1">
      <alignment vertical="center"/>
    </xf>
    <xf numFmtId="0" fontId="4" fillId="0" borderId="0" xfId="2" applyFont="1" applyProtection="1">
      <alignment vertical="center"/>
    </xf>
    <xf numFmtId="0" fontId="19" fillId="0" borderId="15" xfId="3" applyFont="1" applyBorder="1" applyAlignment="1" applyProtection="1">
      <alignment vertical="center" wrapText="1"/>
    </xf>
    <xf numFmtId="0" fontId="19" fillId="0" borderId="16" xfId="3" applyFont="1" applyBorder="1" applyAlignment="1" applyProtection="1">
      <alignment vertical="center" wrapText="1"/>
    </xf>
    <xf numFmtId="0" fontId="19" fillId="0" borderId="18" xfId="3" applyFont="1" applyBorder="1" applyAlignment="1" applyProtection="1">
      <alignment vertical="center" wrapText="1"/>
    </xf>
    <xf numFmtId="49" fontId="4" fillId="0" borderId="0" xfId="2" applyNumberFormat="1" applyFont="1" applyProtection="1">
      <alignment vertical="center"/>
    </xf>
    <xf numFmtId="0" fontId="19" fillId="0" borderId="19" xfId="3" applyFont="1" applyBorder="1" applyProtection="1">
      <alignment vertical="center"/>
    </xf>
    <xf numFmtId="0" fontId="19" fillId="0" borderId="0" xfId="3" applyFont="1" applyProtection="1">
      <alignment vertical="center"/>
    </xf>
    <xf numFmtId="0" fontId="19" fillId="0" borderId="21" xfId="3" applyFont="1" applyBorder="1" applyProtection="1">
      <alignment vertical="center"/>
    </xf>
    <xf numFmtId="0" fontId="19" fillId="0" borderId="17" xfId="3" applyFont="1" applyBorder="1" applyProtection="1">
      <alignment vertical="center"/>
    </xf>
    <xf numFmtId="0" fontId="19" fillId="0" borderId="13" xfId="3" applyFont="1" applyBorder="1" applyProtection="1">
      <alignment vertical="center"/>
    </xf>
    <xf numFmtId="0" fontId="19" fillId="0" borderId="14" xfId="3" applyFont="1" applyBorder="1" applyProtection="1">
      <alignment vertical="center"/>
    </xf>
    <xf numFmtId="0" fontId="4" fillId="0" borderId="0" xfId="3" applyFont="1" applyAlignment="1" applyProtection="1">
      <alignment vertical="center" wrapText="1"/>
    </xf>
    <xf numFmtId="183" fontId="4" fillId="0" borderId="0" xfId="2" applyNumberFormat="1" applyFont="1" applyProtection="1">
      <alignment vertical="center"/>
    </xf>
    <xf numFmtId="0" fontId="16" fillId="0" borderId="15" xfId="0" applyFont="1" applyBorder="1" applyAlignment="1" applyProtection="1">
      <alignment horizontal="left" vertical="center" indent="1"/>
    </xf>
    <xf numFmtId="0" fontId="16" fillId="0" borderId="16" xfId="0" applyFont="1" applyBorder="1" applyAlignment="1" applyProtection="1">
      <alignment horizontal="left" vertical="center" indent="1"/>
    </xf>
    <xf numFmtId="0" fontId="16" fillId="0" borderId="17" xfId="0" applyFont="1" applyBorder="1" applyProtection="1">
      <alignment vertical="center"/>
    </xf>
    <xf numFmtId="0" fontId="16" fillId="0" borderId="19" xfId="0" applyFont="1" applyBorder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4" fillId="0" borderId="16" xfId="0" applyFont="1" applyBorder="1" applyProtection="1">
      <alignment vertical="center"/>
    </xf>
    <xf numFmtId="0" fontId="4" fillId="0" borderId="18" xfId="0" applyFont="1" applyBorder="1" applyProtection="1">
      <alignment vertical="center"/>
    </xf>
    <xf numFmtId="0" fontId="4" fillId="0" borderId="21" xfId="0" applyFont="1" applyBorder="1" applyProtection="1">
      <alignment vertical="center"/>
    </xf>
    <xf numFmtId="180" fontId="4" fillId="0" borderId="19" xfId="0" applyNumberFormat="1" applyFont="1" applyBorder="1" applyProtection="1">
      <alignment vertical="center"/>
    </xf>
    <xf numFmtId="180" fontId="4" fillId="0" borderId="0" xfId="0" applyNumberFormat="1" applyFont="1" applyProtection="1">
      <alignment vertical="center"/>
    </xf>
    <xf numFmtId="0" fontId="17" fillId="0" borderId="0" xfId="0" applyFont="1" applyAlignment="1" applyProtection="1">
      <alignment horizontal="right" vertical="top"/>
    </xf>
    <xf numFmtId="0" fontId="20" fillId="0" borderId="0" xfId="0" applyFont="1" applyAlignment="1" applyProtection="1">
      <alignment vertical="top"/>
    </xf>
    <xf numFmtId="0" fontId="4" fillId="0" borderId="19" xfId="0" applyFont="1" applyBorder="1" applyProtection="1">
      <alignment vertical="center"/>
    </xf>
    <xf numFmtId="0" fontId="15" fillId="0" borderId="21" xfId="0" applyFont="1" applyBorder="1" applyAlignment="1" applyProtection="1">
      <alignment vertical="top"/>
    </xf>
    <xf numFmtId="49" fontId="17" fillId="0" borderId="0" xfId="0" applyNumberFormat="1" applyFont="1" applyAlignment="1" applyProtection="1">
      <alignment horizontal="right" vertical="top"/>
    </xf>
    <xf numFmtId="181" fontId="17" fillId="0" borderId="0" xfId="0" applyNumberFormat="1" applyFont="1" applyAlignment="1" applyProtection="1">
      <alignment horizontal="right" vertical="top"/>
    </xf>
    <xf numFmtId="49" fontId="4" fillId="0" borderId="0" xfId="0" applyNumberFormat="1" applyFont="1" applyProtection="1">
      <alignment vertical="center"/>
    </xf>
    <xf numFmtId="0" fontId="25" fillId="0" borderId="0" xfId="0" applyFont="1" applyAlignment="1" applyProtection="1">
      <alignment vertical="top"/>
    </xf>
    <xf numFmtId="0" fontId="4" fillId="0" borderId="17" xfId="0" applyFont="1" applyBorder="1" applyProtection="1">
      <alignment vertical="center"/>
    </xf>
    <xf numFmtId="0" fontId="4" fillId="0" borderId="13" xfId="0" applyFont="1" applyBorder="1" applyProtection="1">
      <alignment vertical="center"/>
    </xf>
    <xf numFmtId="0" fontId="15" fillId="0" borderId="13" xfId="0" applyFont="1" applyBorder="1" applyAlignment="1" applyProtection="1">
      <alignment vertical="top"/>
    </xf>
    <xf numFmtId="0" fontId="4" fillId="0" borderId="14" xfId="0" applyFont="1" applyBorder="1" applyProtection="1">
      <alignment vertical="center"/>
    </xf>
    <xf numFmtId="49" fontId="15" fillId="0" borderId="0" xfId="0" applyNumberFormat="1" applyFont="1" applyAlignment="1" applyProtection="1">
      <alignment vertical="top"/>
    </xf>
    <xf numFmtId="0" fontId="15" fillId="0" borderId="0" xfId="0" applyFont="1" applyAlignment="1" applyProtection="1">
      <alignment vertical="top"/>
    </xf>
    <xf numFmtId="0" fontId="16" fillId="0" borderId="18" xfId="0" applyFont="1" applyBorder="1" applyAlignment="1" applyProtection="1">
      <alignment horizontal="left" vertical="center" indent="1"/>
    </xf>
    <xf numFmtId="49" fontId="4" fillId="0" borderId="0" xfId="3" applyNumberFormat="1" applyFont="1" applyProtection="1">
      <alignment vertical="center"/>
    </xf>
    <xf numFmtId="0" fontId="17" fillId="0" borderId="0" xfId="0" applyFont="1" applyProtection="1">
      <alignment vertical="center"/>
    </xf>
    <xf numFmtId="181" fontId="4" fillId="0" borderId="16" xfId="0" applyNumberFormat="1" applyFont="1" applyBorder="1" applyProtection="1">
      <alignment vertical="center"/>
    </xf>
    <xf numFmtId="0" fontId="17" fillId="0" borderId="0" xfId="0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top"/>
    </xf>
    <xf numFmtId="0" fontId="20" fillId="0" borderId="0" xfId="0" applyFont="1" applyAlignment="1" applyProtection="1">
      <alignment vertical="top" wrapText="1"/>
    </xf>
    <xf numFmtId="0" fontId="20" fillId="0" borderId="0" xfId="0" applyFont="1" applyAlignment="1" applyProtection="1">
      <alignment vertical="top"/>
    </xf>
    <xf numFmtId="177" fontId="17" fillId="0" borderId="0" xfId="0" applyNumberFormat="1" applyFont="1" applyAlignment="1" applyProtection="1">
      <alignment horizontal="right" vertical="top"/>
    </xf>
    <xf numFmtId="0" fontId="23" fillId="0" borderId="0" xfId="2" applyFont="1" applyProtection="1">
      <alignment vertical="center"/>
    </xf>
    <xf numFmtId="49" fontId="15" fillId="0" borderId="13" xfId="0" applyNumberFormat="1" applyFont="1" applyBorder="1" applyAlignment="1" applyProtection="1">
      <alignment vertical="top"/>
    </xf>
    <xf numFmtId="0" fontId="18" fillId="0" borderId="19" xfId="0" applyFont="1" applyBorder="1" applyProtection="1">
      <alignment vertical="center"/>
    </xf>
    <xf numFmtId="0" fontId="18" fillId="0" borderId="0" xfId="0" applyFont="1" applyProtection="1">
      <alignment vertical="center"/>
    </xf>
    <xf numFmtId="49" fontId="4" fillId="0" borderId="16" xfId="0" applyNumberFormat="1" applyFont="1" applyBorder="1" applyProtection="1">
      <alignment vertical="center"/>
    </xf>
    <xf numFmtId="0" fontId="20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center" vertical="top"/>
    </xf>
    <xf numFmtId="0" fontId="20" fillId="0" borderId="0" xfId="0" applyFont="1" applyProtection="1">
      <alignment vertical="center"/>
    </xf>
    <xf numFmtId="0" fontId="24" fillId="0" borderId="0" xfId="0" applyFont="1" applyAlignment="1" applyProtection="1">
      <alignment vertical="top"/>
    </xf>
    <xf numFmtId="182" fontId="4" fillId="0" borderId="16" xfId="0" applyNumberFormat="1" applyFont="1" applyBorder="1" applyProtection="1">
      <alignment vertical="center"/>
    </xf>
    <xf numFmtId="178" fontId="4" fillId="0" borderId="16" xfId="0" applyNumberFormat="1" applyFont="1" applyBorder="1" applyProtection="1">
      <alignment vertical="center"/>
    </xf>
    <xf numFmtId="182" fontId="4" fillId="0" borderId="0" xfId="0" applyNumberFormat="1" applyFont="1" applyProtection="1">
      <alignment vertical="center"/>
    </xf>
    <xf numFmtId="178" fontId="4" fillId="0" borderId="0" xfId="0" applyNumberFormat="1" applyFont="1" applyProtection="1">
      <alignment vertical="center"/>
    </xf>
    <xf numFmtId="0" fontId="20" fillId="0" borderId="0" xfId="3" applyFont="1" applyAlignment="1" applyProtection="1">
      <alignment vertical="top"/>
    </xf>
    <xf numFmtId="0" fontId="20" fillId="0" borderId="21" xfId="0" applyFont="1" applyBorder="1" applyAlignment="1" applyProtection="1">
      <alignment vertical="top"/>
    </xf>
    <xf numFmtId="177" fontId="4" fillId="0" borderId="0" xfId="0" applyNumberFormat="1" applyFont="1" applyProtection="1">
      <alignment vertical="center"/>
    </xf>
    <xf numFmtId="0" fontId="4" fillId="0" borderId="0" xfId="0" applyFont="1" applyProtection="1">
      <alignment vertical="center"/>
    </xf>
    <xf numFmtId="178" fontId="4" fillId="0" borderId="0" xfId="0" applyNumberFormat="1" applyFont="1" applyProtection="1">
      <alignment vertical="center"/>
    </xf>
    <xf numFmtId="0" fontId="17" fillId="0" borderId="0" xfId="0" applyFont="1" applyAlignment="1" applyProtection="1">
      <alignment vertical="top"/>
    </xf>
    <xf numFmtId="0" fontId="4" fillId="0" borderId="0" xfId="0" applyFont="1" applyAlignment="1" applyProtection="1">
      <alignment horizontal="left" vertical="center"/>
    </xf>
    <xf numFmtId="178" fontId="4" fillId="0" borderId="0" xfId="0" applyNumberFormat="1" applyFont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178" fontId="4" fillId="0" borderId="0" xfId="2" applyNumberFormat="1" applyFont="1" applyProtection="1">
      <alignment vertical="center"/>
    </xf>
    <xf numFmtId="0" fontId="4" fillId="0" borderId="21" xfId="3" applyFont="1" applyBorder="1" applyProtection="1">
      <alignment vertical="center"/>
    </xf>
    <xf numFmtId="182" fontId="4" fillId="0" borderId="0" xfId="2" applyNumberFormat="1" applyFont="1" applyAlignment="1" applyProtection="1">
      <alignment horizontal="right" vertical="center"/>
    </xf>
    <xf numFmtId="178" fontId="4" fillId="0" borderId="0" xfId="2" applyNumberFormat="1" applyFont="1" applyAlignment="1" applyProtection="1">
      <alignment horizontal="right" vertical="center"/>
    </xf>
    <xf numFmtId="0" fontId="20" fillId="0" borderId="0" xfId="3" applyFont="1" applyAlignment="1" applyProtection="1">
      <alignment horizontal="left" vertical="center" wrapText="1"/>
    </xf>
    <xf numFmtId="0" fontId="4" fillId="0" borderId="20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4" fillId="0" borderId="56" xfId="0" applyFont="1" applyBorder="1" applyAlignment="1" applyProtection="1">
      <alignment horizontal="center" vertical="center"/>
    </xf>
    <xf numFmtId="49" fontId="4" fillId="0" borderId="20" xfId="0" applyNumberFormat="1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</xf>
    <xf numFmtId="49" fontId="4" fillId="0" borderId="2" xfId="0" applyNumberFormat="1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4" fillId="0" borderId="18" xfId="0" applyFont="1" applyBorder="1" applyAlignment="1" applyProtection="1">
      <alignment horizontal="left" vertical="center"/>
    </xf>
    <xf numFmtId="180" fontId="4" fillId="0" borderId="21" xfId="0" applyNumberFormat="1" applyFont="1" applyBorder="1" applyProtection="1">
      <alignment vertical="center"/>
    </xf>
    <xf numFmtId="0" fontId="4" fillId="0" borderId="25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49" fontId="4" fillId="3" borderId="25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4" fillId="0" borderId="6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left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right" vertical="center"/>
    </xf>
    <xf numFmtId="0" fontId="4" fillId="0" borderId="36" xfId="0" applyFont="1" applyBorder="1" applyAlignment="1" applyProtection="1">
      <alignment horizontal="left" vertical="top"/>
    </xf>
    <xf numFmtId="0" fontId="4" fillId="0" borderId="28" xfId="0" applyFont="1" applyBorder="1" applyAlignment="1" applyProtection="1">
      <alignment horizontal="left" vertical="top"/>
    </xf>
    <xf numFmtId="0" fontId="4" fillId="0" borderId="37" xfId="0" applyFont="1" applyBorder="1" applyAlignment="1" applyProtection="1">
      <alignment horizontal="left" vertical="top"/>
    </xf>
    <xf numFmtId="0" fontId="4" fillId="0" borderId="7" xfId="3" applyFont="1" applyBorder="1" applyProtection="1">
      <alignment vertical="center"/>
    </xf>
    <xf numFmtId="0" fontId="4" fillId="0" borderId="17" xfId="0" applyFont="1" applyBorder="1" applyAlignment="1" applyProtection="1">
      <alignment horizontal="left" vertical="top"/>
    </xf>
    <xf numFmtId="0" fontId="4" fillId="0" borderId="13" xfId="0" applyFont="1" applyBorder="1" applyAlignment="1" applyProtection="1">
      <alignment horizontal="left" vertical="top"/>
    </xf>
    <xf numFmtId="0" fontId="4" fillId="0" borderId="14" xfId="0" applyFont="1" applyBorder="1" applyAlignment="1" applyProtection="1">
      <alignment horizontal="left" vertical="top"/>
    </xf>
    <xf numFmtId="0" fontId="4" fillId="0" borderId="14" xfId="3" applyFont="1" applyBorder="1" applyProtection="1">
      <alignment vertical="center"/>
    </xf>
    <xf numFmtId="0" fontId="4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vertical="top"/>
    </xf>
    <xf numFmtId="0" fontId="16" fillId="0" borderId="15" xfId="0" applyFont="1" applyBorder="1" applyAlignment="1" applyProtection="1">
      <alignment horizontal="left" vertical="center" indent="1"/>
    </xf>
    <xf numFmtId="0" fontId="16" fillId="0" borderId="16" xfId="0" applyFont="1" applyBorder="1" applyAlignment="1" applyProtection="1">
      <alignment horizontal="left" vertical="center" indent="1"/>
    </xf>
    <xf numFmtId="0" fontId="16" fillId="0" borderId="18" xfId="0" applyFont="1" applyBorder="1" applyAlignment="1" applyProtection="1">
      <alignment horizontal="left" vertical="center" indent="1"/>
    </xf>
    <xf numFmtId="0" fontId="4" fillId="0" borderId="13" xfId="3" applyFont="1" applyBorder="1" applyProtection="1">
      <alignment vertical="center"/>
    </xf>
    <xf numFmtId="177" fontId="4" fillId="0" borderId="0" xfId="3" applyNumberFormat="1" applyFont="1" applyProtection="1">
      <alignment vertical="center"/>
    </xf>
    <xf numFmtId="178" fontId="4" fillId="0" borderId="0" xfId="3" applyNumberFormat="1" applyFont="1" applyProtection="1">
      <alignment vertical="center"/>
    </xf>
    <xf numFmtId="182" fontId="4" fillId="0" borderId="0" xfId="3" applyNumberFormat="1" applyFont="1" applyProtection="1">
      <alignment vertical="center"/>
    </xf>
    <xf numFmtId="0" fontId="16" fillId="0" borderId="16" xfId="0" applyFont="1" applyBorder="1" applyProtection="1">
      <alignment vertical="center"/>
    </xf>
    <xf numFmtId="177" fontId="4" fillId="0" borderId="16" xfId="0" applyNumberFormat="1" applyFont="1" applyBorder="1" applyProtection="1">
      <alignment vertical="center"/>
    </xf>
    <xf numFmtId="0" fontId="20" fillId="0" borderId="13" xfId="0" applyFont="1" applyBorder="1" applyAlignment="1" applyProtection="1">
      <alignment horizontal="left" vertical="center" wrapText="1"/>
    </xf>
    <xf numFmtId="0" fontId="4" fillId="0" borderId="21" xfId="2" applyFont="1" applyBorder="1" applyProtection="1">
      <alignment vertical="center"/>
    </xf>
    <xf numFmtId="0" fontId="4" fillId="0" borderId="20" xfId="3" applyFont="1" applyBorder="1" applyAlignment="1" applyProtection="1">
      <alignment horizontal="left" vertical="center"/>
    </xf>
    <xf numFmtId="0" fontId="4" fillId="0" borderId="31" xfId="3" applyFont="1" applyBorder="1" applyAlignment="1" applyProtection="1">
      <alignment horizontal="left" vertical="center"/>
    </xf>
    <xf numFmtId="0" fontId="21" fillId="0" borderId="24" xfId="0" applyFont="1" applyBorder="1" applyAlignment="1" applyProtection="1">
      <alignment horizontal="left" vertical="center"/>
    </xf>
    <xf numFmtId="0" fontId="21" fillId="0" borderId="1" xfId="0" applyFont="1" applyBorder="1" applyAlignment="1" applyProtection="1">
      <alignment horizontal="left" vertical="center"/>
    </xf>
    <xf numFmtId="0" fontId="21" fillId="0" borderId="31" xfId="0" applyFont="1" applyBorder="1" applyAlignment="1" applyProtection="1">
      <alignment horizontal="left" vertical="center"/>
    </xf>
    <xf numFmtId="0" fontId="21" fillId="0" borderId="24" xfId="0" applyFont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</xf>
    <xf numFmtId="0" fontId="21" fillId="0" borderId="31" xfId="0" applyFont="1" applyBorder="1" applyAlignment="1" applyProtection="1">
      <alignment horizontal="center" vertical="center" wrapText="1"/>
    </xf>
    <xf numFmtId="0" fontId="21" fillId="0" borderId="24" xfId="3" applyFont="1" applyBorder="1" applyAlignment="1" applyProtection="1">
      <alignment horizontal="left" vertical="center" wrapText="1"/>
    </xf>
    <xf numFmtId="0" fontId="21" fillId="0" borderId="27" xfId="3" applyFont="1" applyBorder="1" applyAlignment="1" applyProtection="1">
      <alignment horizontal="left" vertical="center" wrapText="1"/>
    </xf>
    <xf numFmtId="0" fontId="21" fillId="0" borderId="39" xfId="0" applyFont="1" applyBorder="1" applyAlignment="1" applyProtection="1">
      <alignment horizontal="left" vertical="center" wrapText="1"/>
    </xf>
    <xf numFmtId="0" fontId="21" fillId="0" borderId="16" xfId="0" applyFont="1" applyBorder="1" applyAlignment="1" applyProtection="1">
      <alignment horizontal="left" vertical="center" wrapText="1"/>
    </xf>
    <xf numFmtId="0" fontId="21" fillId="0" borderId="18" xfId="0" applyFont="1" applyBorder="1" applyAlignment="1" applyProtection="1">
      <alignment horizontal="left" vertical="center" wrapText="1"/>
    </xf>
    <xf numFmtId="180" fontId="4" fillId="0" borderId="25" xfId="0" applyNumberFormat="1" applyFont="1" applyBorder="1" applyAlignment="1" applyProtection="1">
      <alignment horizontal="left" vertical="center"/>
    </xf>
    <xf numFmtId="180" fontId="4" fillId="0" borderId="41" xfId="0" applyNumberFormat="1" applyFont="1" applyBorder="1" applyAlignment="1" applyProtection="1">
      <alignment horizontal="left" vertical="center"/>
    </xf>
    <xf numFmtId="180" fontId="4" fillId="0" borderId="38" xfId="0" applyNumberFormat="1" applyFont="1" applyBorder="1" applyAlignment="1" applyProtection="1">
      <alignment horizontal="left" vertical="center"/>
    </xf>
    <xf numFmtId="180" fontId="4" fillId="0" borderId="10" xfId="0" applyNumberFormat="1" applyFont="1" applyBorder="1" applyAlignment="1" applyProtection="1">
      <alignment horizontal="left" vertical="center"/>
    </xf>
    <xf numFmtId="0" fontId="4" fillId="0" borderId="17" xfId="3" applyFont="1" applyBorder="1" applyProtection="1">
      <alignment vertical="center"/>
    </xf>
    <xf numFmtId="49" fontId="4" fillId="0" borderId="0" xfId="0" applyNumberFormat="1" applyFont="1" applyAlignment="1" applyProtection="1">
      <alignment vertical="top"/>
    </xf>
    <xf numFmtId="0" fontId="17" fillId="0" borderId="0" xfId="0" applyFont="1" applyAlignment="1" applyProtection="1">
      <alignment vertical="center" wrapText="1"/>
    </xf>
    <xf numFmtId="0" fontId="17" fillId="0" borderId="0" xfId="0" applyFont="1" applyProtection="1">
      <alignment vertical="center"/>
    </xf>
    <xf numFmtId="49" fontId="17" fillId="0" borderId="0" xfId="0" applyNumberFormat="1" applyFont="1" applyProtection="1">
      <alignment vertical="center"/>
    </xf>
    <xf numFmtId="0" fontId="13" fillId="0" borderId="0" xfId="0" applyFont="1" applyProtection="1">
      <alignment vertical="center"/>
    </xf>
    <xf numFmtId="0" fontId="4" fillId="0" borderId="20" xfId="2" applyFont="1" applyBorder="1" applyAlignment="1" applyProtection="1">
      <alignment horizontal="left" vertical="center"/>
    </xf>
    <xf numFmtId="0" fontId="4" fillId="0" borderId="31" xfId="2" applyFont="1" applyBorder="1" applyAlignment="1" applyProtection="1">
      <alignment horizontal="left" vertical="center"/>
    </xf>
    <xf numFmtId="0" fontId="4" fillId="0" borderId="24" xfId="2" applyFont="1" applyBorder="1" applyAlignment="1" applyProtection="1">
      <alignment horizontal="left" vertical="center"/>
    </xf>
    <xf numFmtId="0" fontId="4" fillId="0" borderId="1" xfId="2" applyFont="1" applyBorder="1" applyAlignment="1" applyProtection="1">
      <alignment horizontal="left" vertical="center"/>
    </xf>
    <xf numFmtId="0" fontId="4" fillId="0" borderId="27" xfId="2" applyFont="1" applyBorder="1" applyAlignment="1" applyProtection="1">
      <alignment horizontal="center" vertical="center"/>
    </xf>
    <xf numFmtId="49" fontId="4" fillId="0" borderId="24" xfId="2" applyNumberFormat="1" applyFont="1" applyBorder="1" applyAlignment="1" applyProtection="1">
      <alignment horizontal="left" vertical="center"/>
    </xf>
    <xf numFmtId="49" fontId="4" fillId="0" borderId="1" xfId="2" applyNumberFormat="1" applyFont="1" applyBorder="1" applyAlignment="1" applyProtection="1">
      <alignment horizontal="left" vertical="center"/>
    </xf>
    <xf numFmtId="49" fontId="4" fillId="0" borderId="2" xfId="2" applyNumberFormat="1" applyFont="1" applyBorder="1" applyAlignment="1" applyProtection="1">
      <alignment horizontal="left" vertical="center"/>
    </xf>
    <xf numFmtId="0" fontId="4" fillId="0" borderId="21" xfId="2" applyFont="1" applyBorder="1" applyAlignment="1" applyProtection="1">
      <alignment vertical="center" wrapText="1"/>
    </xf>
    <xf numFmtId="0" fontId="16" fillId="0" borderId="35" xfId="0" applyFont="1" applyBorder="1" applyProtection="1">
      <alignment vertical="center"/>
    </xf>
    <xf numFmtId="0" fontId="4" fillId="0" borderId="15" xfId="0" applyFont="1" applyBorder="1" applyAlignment="1" applyProtection="1">
      <alignment horizontal="left" vertical="top" wrapText="1"/>
    </xf>
    <xf numFmtId="0" fontId="4" fillId="0" borderId="40" xfId="0" applyFont="1" applyBorder="1" applyAlignment="1" applyProtection="1">
      <alignment horizontal="left" vertical="top" wrapText="1"/>
    </xf>
    <xf numFmtId="49" fontId="4" fillId="0" borderId="46" xfId="3" applyNumberFormat="1" applyFont="1" applyBorder="1" applyAlignment="1" applyProtection="1">
      <alignment horizontal="left" vertical="center"/>
    </xf>
    <xf numFmtId="0" fontId="4" fillId="0" borderId="41" xfId="0" applyFont="1" applyBorder="1" applyAlignment="1" applyProtection="1">
      <alignment horizontal="left" vertical="center"/>
    </xf>
    <xf numFmtId="0" fontId="22" fillId="0" borderId="39" xfId="0" applyFont="1" applyBorder="1" applyAlignment="1" applyProtection="1">
      <alignment horizontal="left" vertical="center"/>
    </xf>
    <xf numFmtId="0" fontId="22" fillId="0" borderId="16" xfId="0" applyFont="1" applyBorder="1" applyAlignment="1" applyProtection="1">
      <alignment horizontal="left" vertical="center"/>
    </xf>
    <xf numFmtId="0" fontId="22" fillId="0" borderId="18" xfId="0" applyFont="1" applyBorder="1" applyAlignment="1" applyProtection="1">
      <alignment horizontal="left" vertical="center"/>
    </xf>
    <xf numFmtId="0" fontId="4" fillId="0" borderId="19" xfId="0" applyFont="1" applyBorder="1" applyAlignment="1" applyProtection="1">
      <alignment horizontal="left" vertical="top" wrapText="1"/>
    </xf>
    <xf numFmtId="0" fontId="4" fillId="0" borderId="45" xfId="0" applyFont="1" applyBorder="1" applyAlignment="1" applyProtection="1">
      <alignment horizontal="left" vertical="top" wrapText="1"/>
    </xf>
    <xf numFmtId="49" fontId="4" fillId="0" borderId="48" xfId="3" applyNumberFormat="1" applyFont="1" applyBorder="1" applyAlignment="1" applyProtection="1">
      <alignment horizontal="left" vertical="center"/>
    </xf>
    <xf numFmtId="0" fontId="4" fillId="0" borderId="30" xfId="0" applyFont="1" applyBorder="1" applyAlignment="1" applyProtection="1">
      <alignment horizontal="left" vertical="center"/>
    </xf>
    <xf numFmtId="0" fontId="22" fillId="0" borderId="23" xfId="0" applyFont="1" applyBorder="1" applyAlignment="1" applyProtection="1">
      <alignment horizontal="left" vertical="center"/>
    </xf>
    <xf numFmtId="0" fontId="22" fillId="0" borderId="44" xfId="0" applyFont="1" applyBorder="1" applyAlignment="1" applyProtection="1">
      <alignment horizontal="left" vertical="center"/>
    </xf>
    <xf numFmtId="49" fontId="4" fillId="0" borderId="23" xfId="3" applyNumberFormat="1" applyFont="1" applyBorder="1" applyAlignment="1" applyProtection="1">
      <alignment horizontal="left" vertical="center"/>
    </xf>
    <xf numFmtId="0" fontId="4" fillId="0" borderId="36" xfId="0" applyFont="1" applyBorder="1" applyAlignment="1" applyProtection="1">
      <alignment horizontal="left" vertical="top" wrapText="1"/>
    </xf>
    <xf numFmtId="0" fontId="4" fillId="0" borderId="49" xfId="0" applyFont="1" applyBorder="1" applyAlignment="1" applyProtection="1">
      <alignment horizontal="left" vertical="top" wrapText="1"/>
    </xf>
    <xf numFmtId="49" fontId="4" fillId="0" borderId="23" xfId="0" applyNumberFormat="1" applyFont="1" applyBorder="1" applyAlignment="1" applyProtection="1">
      <alignment horizontal="left" vertical="center"/>
    </xf>
    <xf numFmtId="0" fontId="4" fillId="0" borderId="43" xfId="0" applyFont="1" applyBorder="1" applyAlignment="1" applyProtection="1">
      <alignment horizontal="left" vertical="top" wrapText="1"/>
    </xf>
    <xf numFmtId="0" fontId="4" fillId="0" borderId="52" xfId="0" applyFont="1" applyBorder="1" applyAlignment="1" applyProtection="1">
      <alignment horizontal="left" vertical="top" wrapText="1"/>
    </xf>
    <xf numFmtId="0" fontId="22" fillId="0" borderId="5" xfId="0" applyFont="1" applyBorder="1" applyAlignment="1" applyProtection="1">
      <alignment horizontal="left" vertical="center"/>
    </xf>
    <xf numFmtId="0" fontId="22" fillId="0" borderId="6" xfId="0" applyFont="1" applyBorder="1" applyAlignment="1" applyProtection="1">
      <alignment horizontal="left" vertical="center"/>
    </xf>
    <xf numFmtId="0" fontId="22" fillId="0" borderId="7" xfId="0" applyFont="1" applyBorder="1" applyAlignment="1" applyProtection="1">
      <alignment horizontal="left" vertical="center"/>
    </xf>
    <xf numFmtId="49" fontId="4" fillId="0" borderId="48" xfId="0" applyNumberFormat="1" applyFont="1" applyBorder="1" applyAlignment="1" applyProtection="1">
      <alignment horizontal="left" vertical="center"/>
    </xf>
    <xf numFmtId="0" fontId="4" fillId="0" borderId="47" xfId="0" applyFont="1" applyBorder="1" applyAlignment="1" applyProtection="1">
      <alignment horizontal="left" vertical="center"/>
    </xf>
    <xf numFmtId="0" fontId="4" fillId="0" borderId="28" xfId="0" applyFont="1" applyBorder="1" applyAlignment="1" applyProtection="1">
      <alignment horizontal="left" vertical="center"/>
    </xf>
    <xf numFmtId="0" fontId="4" fillId="0" borderId="49" xfId="0" applyFont="1" applyBorder="1" applyAlignment="1" applyProtection="1">
      <alignment horizontal="left" vertical="center"/>
    </xf>
    <xf numFmtId="49" fontId="4" fillId="0" borderId="50" xfId="0" applyNumberFormat="1" applyFont="1" applyBorder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4" fillId="0" borderId="26" xfId="0" applyFont="1" applyBorder="1" applyAlignment="1" applyProtection="1">
      <alignment horizontal="left" vertical="center"/>
    </xf>
    <xf numFmtId="0" fontId="4" fillId="0" borderId="52" xfId="0" applyFont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top" wrapText="1"/>
    </xf>
    <xf numFmtId="0" fontId="4" fillId="0" borderId="53" xfId="0" applyFont="1" applyBorder="1" applyAlignment="1" applyProtection="1">
      <alignment horizontal="left" vertical="top" wrapText="1"/>
    </xf>
    <xf numFmtId="49" fontId="4" fillId="0" borderId="22" xfId="0" applyNumberFormat="1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22" fillId="0" borderId="0" xfId="0" applyFont="1" applyAlignment="1" applyProtection="1">
      <alignment horizontal="left" vertical="center"/>
    </xf>
    <xf numFmtId="49" fontId="17" fillId="0" borderId="0" xfId="0" applyNumberFormat="1" applyFont="1" applyAlignment="1" applyProtection="1">
      <alignment vertical="top"/>
    </xf>
    <xf numFmtId="0" fontId="4" fillId="0" borderId="20" xfId="2" applyFont="1" applyBorder="1" applyProtection="1">
      <alignment vertical="center"/>
    </xf>
    <xf numFmtId="0" fontId="4" fillId="0" borderId="1" xfId="2" applyFont="1" applyBorder="1" applyProtection="1">
      <alignment vertical="center"/>
    </xf>
    <xf numFmtId="0" fontId="4" fillId="0" borderId="15" xfId="3" applyFont="1" applyBorder="1" applyAlignment="1" applyProtection="1">
      <alignment horizontal="left" vertical="top" wrapText="1"/>
    </xf>
    <xf numFmtId="0" fontId="4" fillId="0" borderId="40" xfId="3" applyFont="1" applyBorder="1" applyAlignment="1" applyProtection="1">
      <alignment horizontal="left" vertical="top" wrapText="1"/>
    </xf>
    <xf numFmtId="49" fontId="4" fillId="0" borderId="42" xfId="0" applyNumberFormat="1" applyFont="1" applyBorder="1" applyAlignment="1" applyProtection="1">
      <alignment horizontal="left" vertical="center"/>
    </xf>
    <xf numFmtId="0" fontId="22" fillId="0" borderId="29" xfId="0" applyFont="1" applyBorder="1" applyAlignment="1" applyProtection="1">
      <alignment horizontal="left" vertical="center"/>
    </xf>
    <xf numFmtId="0" fontId="22" fillId="0" borderId="3" xfId="0" applyFont="1" applyBorder="1" applyAlignment="1" applyProtection="1">
      <alignment horizontal="left" vertical="center"/>
    </xf>
    <xf numFmtId="0" fontId="22" fillId="0" borderId="4" xfId="0" applyFont="1" applyBorder="1" applyAlignment="1" applyProtection="1">
      <alignment horizontal="left" vertical="center"/>
    </xf>
    <xf numFmtId="0" fontId="4" fillId="0" borderId="19" xfId="3" applyFont="1" applyBorder="1" applyAlignment="1" applyProtection="1">
      <alignment horizontal="left" vertical="top" wrapText="1"/>
    </xf>
    <xf numFmtId="0" fontId="4" fillId="0" borderId="45" xfId="3" applyFont="1" applyBorder="1" applyAlignment="1" applyProtection="1">
      <alignment horizontal="left" vertical="top" wrapText="1"/>
    </xf>
    <xf numFmtId="0" fontId="4" fillId="0" borderId="43" xfId="3" applyFont="1" applyBorder="1" applyAlignment="1" applyProtection="1">
      <alignment horizontal="left" vertical="top" wrapText="1"/>
    </xf>
    <xf numFmtId="0" fontId="4" fillId="0" borderId="52" xfId="3" applyFont="1" applyBorder="1" applyAlignment="1" applyProtection="1">
      <alignment horizontal="left" vertical="top" wrapText="1"/>
    </xf>
    <xf numFmtId="0" fontId="4" fillId="0" borderId="36" xfId="3" applyFont="1" applyBorder="1" applyAlignment="1" applyProtection="1">
      <alignment horizontal="left" vertical="top" wrapText="1"/>
    </xf>
    <xf numFmtId="0" fontId="4" fillId="0" borderId="49" xfId="3" applyFont="1" applyBorder="1" applyAlignment="1" applyProtection="1">
      <alignment horizontal="left" vertical="top" wrapText="1"/>
    </xf>
    <xf numFmtId="0" fontId="4" fillId="0" borderId="17" xfId="3" applyFont="1" applyBorder="1" applyAlignment="1" applyProtection="1">
      <alignment horizontal="left" vertical="top" wrapText="1"/>
    </xf>
    <xf numFmtId="0" fontId="4" fillId="0" borderId="53" xfId="3" applyFont="1" applyBorder="1" applyAlignment="1" applyProtection="1">
      <alignment horizontal="left" vertical="top" wrapText="1"/>
    </xf>
    <xf numFmtId="0" fontId="4" fillId="0" borderId="12" xfId="3" applyFont="1" applyBorder="1" applyAlignment="1" applyProtection="1">
      <alignment horizontal="left" vertical="center" wrapText="1"/>
    </xf>
    <xf numFmtId="0" fontId="4" fillId="0" borderId="30" xfId="3" applyFont="1" applyBorder="1" applyAlignment="1" applyProtection="1">
      <alignment horizontal="left" vertical="center" wrapText="1"/>
    </xf>
    <xf numFmtId="0" fontId="4" fillId="0" borderId="12" xfId="3" applyFont="1" applyBorder="1" applyAlignment="1" applyProtection="1">
      <alignment horizontal="left" vertical="top" wrapText="1"/>
    </xf>
    <xf numFmtId="0" fontId="4" fillId="0" borderId="30" xfId="3" applyFont="1" applyBorder="1" applyAlignment="1" applyProtection="1">
      <alignment horizontal="left" vertical="top" wrapText="1"/>
    </xf>
    <xf numFmtId="0" fontId="4" fillId="0" borderId="38" xfId="3" applyFont="1" applyBorder="1" applyAlignment="1" applyProtection="1">
      <alignment horizontal="left" vertical="center" wrapText="1"/>
    </xf>
    <xf numFmtId="0" fontId="4" fillId="0" borderId="10" xfId="3" applyFont="1" applyBorder="1" applyAlignment="1" applyProtection="1">
      <alignment horizontal="left" vertical="center" wrapText="1"/>
    </xf>
    <xf numFmtId="0" fontId="4" fillId="0" borderId="3" xfId="3" applyFont="1" applyBorder="1" applyAlignment="1" applyProtection="1">
      <alignment horizontal="left" vertical="center"/>
    </xf>
    <xf numFmtId="0" fontId="4" fillId="0" borderId="41" xfId="3" applyFont="1" applyBorder="1" applyAlignment="1" applyProtection="1">
      <alignment horizontal="left" vertical="center"/>
    </xf>
    <xf numFmtId="0" fontId="4" fillId="0" borderId="6" xfId="3" applyFont="1" applyBorder="1" applyAlignment="1" applyProtection="1">
      <alignment horizontal="left" vertical="center"/>
    </xf>
    <xf numFmtId="0" fontId="4" fillId="0" borderId="30" xfId="3" applyFont="1" applyBorder="1" applyAlignment="1" applyProtection="1">
      <alignment horizontal="left" vertical="center"/>
    </xf>
    <xf numFmtId="0" fontId="4" fillId="0" borderId="47" xfId="3" applyFont="1" applyBorder="1" applyAlignment="1" applyProtection="1">
      <alignment horizontal="left" vertical="center"/>
    </xf>
    <xf numFmtId="0" fontId="4" fillId="0" borderId="28" xfId="3" applyFont="1" applyBorder="1" applyAlignment="1" applyProtection="1">
      <alignment horizontal="left" vertical="center"/>
    </xf>
    <xf numFmtId="0" fontId="4" fillId="0" borderId="49" xfId="3" applyFont="1" applyBorder="1" applyAlignment="1" applyProtection="1">
      <alignment horizontal="left" vertical="center"/>
    </xf>
    <xf numFmtId="0" fontId="4" fillId="0" borderId="51" xfId="3" applyFont="1" applyBorder="1" applyAlignment="1" applyProtection="1">
      <alignment horizontal="left" vertical="center"/>
    </xf>
    <xf numFmtId="0" fontId="4" fillId="0" borderId="26" xfId="3" applyFont="1" applyBorder="1" applyAlignment="1" applyProtection="1">
      <alignment horizontal="left" vertical="center"/>
    </xf>
    <xf numFmtId="0" fontId="4" fillId="0" borderId="52" xfId="3" applyFont="1" applyBorder="1" applyAlignment="1" applyProtection="1">
      <alignment horizontal="left" vertical="center"/>
    </xf>
    <xf numFmtId="0" fontId="4" fillId="0" borderId="35" xfId="0" applyFont="1" applyBorder="1" applyProtection="1">
      <alignment vertical="center"/>
    </xf>
    <xf numFmtId="0" fontId="22" fillId="0" borderId="5" xfId="0" applyFont="1" applyBorder="1" applyAlignment="1" applyProtection="1">
      <alignment horizontal="left" vertical="center" wrapText="1"/>
    </xf>
    <xf numFmtId="0" fontId="22" fillId="0" borderId="6" xfId="0" applyFont="1" applyBorder="1" applyAlignment="1" applyProtection="1">
      <alignment horizontal="left" vertical="center" wrapText="1"/>
    </xf>
    <xf numFmtId="0" fontId="22" fillId="0" borderId="7" xfId="0" applyFont="1" applyBorder="1" applyAlignment="1" applyProtection="1">
      <alignment horizontal="left" vertical="center" wrapText="1"/>
    </xf>
    <xf numFmtId="49" fontId="4" fillId="0" borderId="50" xfId="0" applyNumberFormat="1" applyFont="1" applyBorder="1" applyAlignment="1" applyProtection="1">
      <alignment horizontal="left" vertical="center"/>
    </xf>
    <xf numFmtId="0" fontId="4" fillId="0" borderId="9" xfId="3" applyFont="1" applyBorder="1" applyAlignment="1" applyProtection="1">
      <alignment horizontal="left" vertical="center"/>
    </xf>
    <xf numFmtId="0" fontId="4" fillId="0" borderId="10" xfId="3" applyFont="1" applyBorder="1" applyAlignment="1" applyProtection="1">
      <alignment horizontal="left" vertical="center"/>
    </xf>
    <xf numFmtId="0" fontId="4" fillId="0" borderId="25" xfId="3" applyFont="1" applyBorder="1" applyAlignment="1" applyProtection="1">
      <alignment horizontal="left" vertical="center" wrapText="1"/>
    </xf>
    <xf numFmtId="0" fontId="4" fillId="0" borderId="41" xfId="3" applyFont="1" applyBorder="1" applyAlignment="1" applyProtection="1">
      <alignment horizontal="left" vertical="center" wrapText="1"/>
    </xf>
    <xf numFmtId="0" fontId="4" fillId="0" borderId="29" xfId="0" applyFont="1" applyBorder="1" applyAlignment="1" applyProtection="1">
      <alignment horizontal="left" vertical="center"/>
    </xf>
    <xf numFmtId="49" fontId="22" fillId="0" borderId="5" xfId="0" applyNumberFormat="1" applyFont="1" applyBorder="1" applyProtection="1">
      <alignment vertical="center"/>
    </xf>
    <xf numFmtId="49" fontId="22" fillId="0" borderId="6" xfId="0" applyNumberFormat="1" applyFont="1" applyBorder="1" applyProtection="1">
      <alignment vertical="center"/>
    </xf>
    <xf numFmtId="49" fontId="22" fillId="0" borderId="7" xfId="0" applyNumberFormat="1" applyFont="1" applyBorder="1" applyProtection="1">
      <alignment vertical="center"/>
    </xf>
    <xf numFmtId="0" fontId="4" fillId="0" borderId="5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left" vertical="center"/>
    </xf>
    <xf numFmtId="49" fontId="4" fillId="0" borderId="46" xfId="0" applyNumberFormat="1" applyFont="1" applyBorder="1" applyAlignment="1" applyProtection="1">
      <alignment horizontal="left" vertical="center"/>
    </xf>
    <xf numFmtId="0" fontId="4" fillId="0" borderId="29" xfId="3" applyFont="1" applyBorder="1" applyAlignment="1" applyProtection="1">
      <alignment horizontal="left" vertical="center"/>
    </xf>
    <xf numFmtId="0" fontId="22" fillId="0" borderId="29" xfId="3" applyFont="1" applyBorder="1" applyAlignment="1" applyProtection="1">
      <alignment horizontal="left" vertical="center"/>
    </xf>
    <xf numFmtId="0" fontId="22" fillId="0" borderId="3" xfId="3" applyFont="1" applyBorder="1" applyAlignment="1" applyProtection="1">
      <alignment horizontal="left" vertical="center"/>
    </xf>
    <xf numFmtId="0" fontId="22" fillId="0" borderId="4" xfId="3" applyFont="1" applyBorder="1" applyAlignment="1" applyProtection="1">
      <alignment horizontal="left" vertical="center"/>
    </xf>
    <xf numFmtId="0" fontId="4" fillId="0" borderId="5" xfId="3" applyFont="1" applyBorder="1" applyAlignment="1" applyProtection="1">
      <alignment horizontal="left" vertical="center"/>
    </xf>
    <xf numFmtId="0" fontId="22" fillId="0" borderId="5" xfId="3" applyFont="1" applyBorder="1" applyAlignment="1" applyProtection="1">
      <alignment horizontal="left" vertical="center"/>
    </xf>
    <xf numFmtId="0" fontId="22" fillId="0" borderId="6" xfId="3" applyFont="1" applyBorder="1" applyAlignment="1" applyProtection="1">
      <alignment horizontal="left" vertical="center"/>
    </xf>
    <xf numFmtId="0" fontId="22" fillId="0" borderId="7" xfId="3" applyFont="1" applyBorder="1" applyAlignment="1" applyProtection="1">
      <alignment horizontal="left" vertical="center"/>
    </xf>
    <xf numFmtId="0" fontId="4" fillId="0" borderId="38" xfId="3" applyFont="1" applyBorder="1" applyAlignment="1" applyProtection="1">
      <alignment horizontal="left" vertical="top" wrapText="1"/>
    </xf>
    <xf numFmtId="0" fontId="4" fillId="0" borderId="10" xfId="3" applyFont="1" applyBorder="1" applyAlignment="1" applyProtection="1">
      <alignment horizontal="left" vertical="top" wrapText="1"/>
    </xf>
    <xf numFmtId="0" fontId="4" fillId="0" borderId="8" xfId="3" applyFont="1" applyBorder="1" applyAlignment="1" applyProtection="1">
      <alignment horizontal="left" vertical="center"/>
    </xf>
    <xf numFmtId="0" fontId="22" fillId="0" borderId="39" xfId="3" applyFont="1" applyBorder="1" applyAlignment="1" applyProtection="1">
      <alignment horizontal="left" vertical="center"/>
    </xf>
    <xf numFmtId="0" fontId="22" fillId="0" borderId="16" xfId="3" applyFont="1" applyBorder="1" applyAlignment="1" applyProtection="1">
      <alignment horizontal="left" vertical="center"/>
    </xf>
    <xf numFmtId="0" fontId="22" fillId="0" borderId="18" xfId="3" applyFont="1" applyBorder="1" applyAlignment="1" applyProtection="1">
      <alignment horizontal="left" vertical="center"/>
    </xf>
    <xf numFmtId="0" fontId="22" fillId="0" borderId="23" xfId="3" applyFont="1" applyBorder="1" applyAlignment="1" applyProtection="1">
      <alignment horizontal="left" vertical="center"/>
    </xf>
    <xf numFmtId="0" fontId="22" fillId="0" borderId="44" xfId="3" applyFont="1" applyBorder="1" applyAlignment="1" applyProtection="1">
      <alignment horizontal="left" vertical="center"/>
    </xf>
    <xf numFmtId="0" fontId="22" fillId="0" borderId="5" xfId="3" applyFont="1" applyBorder="1" applyAlignment="1" applyProtection="1">
      <alignment horizontal="left" vertical="center" wrapText="1"/>
    </xf>
    <xf numFmtId="0" fontId="22" fillId="0" borderId="6" xfId="3" applyFont="1" applyBorder="1" applyAlignment="1" applyProtection="1">
      <alignment horizontal="left" vertical="center" wrapText="1"/>
    </xf>
    <xf numFmtId="0" fontId="22" fillId="0" borderId="7" xfId="3" applyFont="1" applyBorder="1" applyAlignment="1" applyProtection="1">
      <alignment horizontal="left" vertical="center" wrapText="1"/>
    </xf>
    <xf numFmtId="49" fontId="4" fillId="0" borderId="48" xfId="0" applyNumberFormat="1" applyFont="1" applyBorder="1" applyAlignment="1" applyProtection="1">
      <alignment horizontal="left" vertical="center"/>
    </xf>
    <xf numFmtId="49" fontId="4" fillId="0" borderId="54" xfId="0" applyNumberFormat="1" applyFont="1" applyBorder="1" applyAlignment="1" applyProtection="1">
      <alignment horizontal="left" vertical="center"/>
    </xf>
    <xf numFmtId="0" fontId="4" fillId="0" borderId="55" xfId="3" applyFont="1" applyBorder="1" applyAlignment="1" applyProtection="1">
      <alignment horizontal="left" vertical="center"/>
    </xf>
    <xf numFmtId="0" fontId="4" fillId="0" borderId="13" xfId="3" applyFont="1" applyBorder="1" applyAlignment="1" applyProtection="1">
      <alignment horizontal="left" vertical="center"/>
    </xf>
    <xf numFmtId="0" fontId="4" fillId="0" borderId="53" xfId="3" applyFont="1" applyBorder="1" applyAlignment="1" applyProtection="1">
      <alignment horizontal="left" vertical="center"/>
    </xf>
    <xf numFmtId="0" fontId="15" fillId="0" borderId="16" xfId="0" applyFont="1" applyBorder="1" applyAlignment="1" applyProtection="1">
      <alignment vertical="top"/>
    </xf>
    <xf numFmtId="0" fontId="4" fillId="0" borderId="25" xfId="3" applyFont="1" applyBorder="1" applyAlignment="1" applyProtection="1">
      <alignment horizontal="left" vertical="top" wrapText="1"/>
    </xf>
    <xf numFmtId="0" fontId="4" fillId="0" borderId="41" xfId="3" applyFont="1" applyBorder="1" applyAlignment="1" applyProtection="1">
      <alignment horizontal="left" vertical="top" wrapText="1"/>
    </xf>
    <xf numFmtId="49" fontId="4" fillId="0" borderId="41" xfId="3" applyNumberFormat="1" applyFont="1" applyBorder="1" applyAlignment="1" applyProtection="1">
      <alignment horizontal="left" vertical="center"/>
    </xf>
    <xf numFmtId="49" fontId="22" fillId="0" borderId="29" xfId="0" applyNumberFormat="1" applyFont="1" applyBorder="1" applyAlignment="1" applyProtection="1">
      <alignment horizontal="left" vertical="center"/>
    </xf>
    <xf numFmtId="49" fontId="22" fillId="0" borderId="3" xfId="0" applyNumberFormat="1" applyFont="1" applyBorder="1" applyAlignment="1" applyProtection="1">
      <alignment horizontal="left" vertical="center"/>
    </xf>
    <xf numFmtId="49" fontId="22" fillId="0" borderId="4" xfId="0" applyNumberFormat="1" applyFont="1" applyBorder="1" applyAlignment="1" applyProtection="1">
      <alignment horizontal="left" vertical="center"/>
    </xf>
    <xf numFmtId="49" fontId="4" fillId="0" borderId="30" xfId="3" applyNumberFormat="1" applyFont="1" applyBorder="1" applyAlignment="1" applyProtection="1">
      <alignment horizontal="left" vertical="center"/>
    </xf>
    <xf numFmtId="49" fontId="22" fillId="0" borderId="5" xfId="0" applyNumberFormat="1" applyFont="1" applyBorder="1" applyAlignment="1" applyProtection="1">
      <alignment horizontal="left" vertical="center"/>
    </xf>
    <xf numFmtId="49" fontId="22" fillId="0" borderId="6" xfId="0" applyNumberFormat="1" applyFont="1" applyBorder="1" applyAlignment="1" applyProtection="1">
      <alignment horizontal="left" vertical="center"/>
    </xf>
    <xf numFmtId="49" fontId="22" fillId="0" borderId="7" xfId="0" applyNumberFormat="1" applyFont="1" applyBorder="1" applyAlignment="1" applyProtection="1">
      <alignment horizontal="left" vertical="center"/>
    </xf>
    <xf numFmtId="49" fontId="4" fillId="0" borderId="45" xfId="3" applyNumberFormat="1" applyFont="1" applyBorder="1" applyAlignment="1" applyProtection="1">
      <alignment horizontal="left" vertical="center"/>
    </xf>
    <xf numFmtId="49" fontId="22" fillId="0" borderId="47" xfId="0" applyNumberFormat="1" applyFont="1" applyBorder="1" applyAlignment="1" applyProtection="1">
      <alignment horizontal="left" vertical="center"/>
    </xf>
    <xf numFmtId="49" fontId="22" fillId="0" borderId="28" xfId="0" applyNumberFormat="1" applyFont="1" applyBorder="1" applyAlignment="1" applyProtection="1">
      <alignment horizontal="left" vertical="center"/>
    </xf>
    <xf numFmtId="49" fontId="22" fillId="0" borderId="37" xfId="0" applyNumberFormat="1" applyFont="1" applyBorder="1" applyAlignment="1" applyProtection="1">
      <alignment horizontal="left" vertical="center"/>
    </xf>
    <xf numFmtId="49" fontId="22" fillId="0" borderId="23" xfId="0" applyNumberFormat="1" applyFont="1" applyBorder="1" applyAlignment="1" applyProtection="1">
      <alignment horizontal="left" vertical="center"/>
    </xf>
    <xf numFmtId="49" fontId="22" fillId="0" borderId="44" xfId="0" applyNumberFormat="1" applyFont="1" applyBorder="1" applyAlignment="1" applyProtection="1">
      <alignment horizontal="left" vertical="center"/>
    </xf>
    <xf numFmtId="0" fontId="4" fillId="0" borderId="36" xfId="3" applyFont="1" applyBorder="1" applyAlignment="1" applyProtection="1">
      <alignment vertical="top" wrapText="1"/>
    </xf>
    <xf numFmtId="0" fontId="4" fillId="0" borderId="49" xfId="3" applyFont="1" applyBorder="1" applyAlignment="1" applyProtection="1">
      <alignment vertical="top" wrapText="1"/>
    </xf>
    <xf numFmtId="49" fontId="22" fillId="0" borderId="29" xfId="0" applyNumberFormat="1" applyFont="1" applyBorder="1" applyProtection="1">
      <alignment vertical="center"/>
    </xf>
    <xf numFmtId="49" fontId="22" fillId="0" borderId="3" xfId="0" applyNumberFormat="1" applyFont="1" applyBorder="1" applyProtection="1">
      <alignment vertical="center"/>
    </xf>
    <xf numFmtId="49" fontId="22" fillId="0" borderId="4" xfId="0" applyNumberFormat="1" applyFont="1" applyBorder="1" applyProtection="1">
      <alignment vertical="center"/>
    </xf>
    <xf numFmtId="0" fontId="4" fillId="0" borderId="45" xfId="3" applyFont="1" applyBorder="1" applyAlignment="1" applyProtection="1">
      <alignment horizontal="left" vertical="center"/>
    </xf>
    <xf numFmtId="0" fontId="17" fillId="0" borderId="16" xfId="0" applyFont="1" applyBorder="1" applyAlignment="1" applyProtection="1">
      <alignment horizontal="right" vertical="top"/>
    </xf>
    <xf numFmtId="0" fontId="17" fillId="0" borderId="16" xfId="0" applyFont="1" applyBorder="1" applyAlignment="1" applyProtection="1">
      <alignment vertical="top"/>
    </xf>
    <xf numFmtId="49" fontId="17" fillId="0" borderId="16" xfId="0" applyNumberFormat="1" applyFont="1" applyBorder="1" applyAlignment="1" applyProtection="1">
      <alignment vertical="top"/>
    </xf>
    <xf numFmtId="49" fontId="4" fillId="0" borderId="42" xfId="3" applyNumberFormat="1" applyFont="1" applyBorder="1" applyAlignment="1" applyProtection="1">
      <alignment horizontal="left" vertical="center"/>
    </xf>
    <xf numFmtId="49" fontId="4" fillId="0" borderId="52" xfId="3" applyNumberFormat="1" applyFont="1" applyBorder="1" applyAlignment="1" applyProtection="1">
      <alignment horizontal="left" vertical="center"/>
    </xf>
    <xf numFmtId="0" fontId="4" fillId="0" borderId="10" xfId="3" applyFont="1" applyBorder="1" applyAlignment="1" applyProtection="1">
      <alignment horizontal="left" vertical="center"/>
    </xf>
    <xf numFmtId="0" fontId="4" fillId="0" borderId="20" xfId="3" applyFont="1" applyBorder="1" applyAlignment="1" applyProtection="1">
      <alignment horizontal="left" vertical="top" wrapText="1"/>
    </xf>
    <xf numFmtId="0" fontId="4" fillId="0" borderId="31" xfId="3" applyFont="1" applyBorder="1" applyAlignment="1" applyProtection="1">
      <alignment horizontal="left" vertical="top" wrapText="1"/>
    </xf>
    <xf numFmtId="49" fontId="4" fillId="0" borderId="27" xfId="0" applyNumberFormat="1" applyFont="1" applyBorder="1" applyAlignment="1" applyProtection="1">
      <alignment horizontal="left" vertical="center"/>
    </xf>
    <xf numFmtId="0" fontId="4" fillId="0" borderId="1" xfId="3" applyFont="1" applyBorder="1" applyAlignment="1" applyProtection="1">
      <alignment horizontal="left" vertical="center"/>
    </xf>
    <xf numFmtId="183" fontId="4" fillId="0" borderId="0" xfId="3" applyNumberFormat="1" applyFont="1" applyProtection="1">
      <alignment vertical="center"/>
    </xf>
    <xf numFmtId="0" fontId="4" fillId="0" borderId="16" xfId="3" applyFont="1" applyBorder="1" applyProtection="1">
      <alignment vertical="center"/>
    </xf>
    <xf numFmtId="0" fontId="7" fillId="0" borderId="0" xfId="2" applyNumberFormat="1" applyFont="1" applyAlignment="1" applyProtection="1">
      <alignment horizontal="right" vertical="top"/>
    </xf>
    <xf numFmtId="0" fontId="4" fillId="0" borderId="0" xfId="7" applyNumberFormat="1" applyFont="1" applyProtection="1">
      <alignment vertical="center"/>
    </xf>
    <xf numFmtId="0" fontId="4" fillId="0" borderId="0" xfId="2" applyNumberFormat="1" applyFont="1" applyProtection="1">
      <alignment vertical="center"/>
    </xf>
    <xf numFmtId="0" fontId="4" fillId="0" borderId="0" xfId="2" applyNumberFormat="1" applyFont="1" applyAlignment="1" applyProtection="1">
      <alignment horizontal="left" vertical="center"/>
    </xf>
  </cellXfs>
  <cellStyles count="19">
    <cellStyle name="ハイパーリンク" xfId="1" builtinId="8"/>
    <cellStyle name="ハイパーリンク 2" xfId="16" xr:uid="{00000000-0005-0000-0000-000001000000}"/>
    <cellStyle name="桁区切り 2" xfId="5" xr:uid="{00000000-0005-0000-0000-000002000000}"/>
    <cellStyle name="桁区切り 2 2" xfId="14" xr:uid="{00000000-0005-0000-0000-000003000000}"/>
    <cellStyle name="桁区切り 3" xfId="8" xr:uid="{00000000-0005-0000-0000-000004000000}"/>
    <cellStyle name="桁区切り 4" xfId="17" xr:uid="{00000000-0005-0000-0000-000005000000}"/>
    <cellStyle name="桁区切り 5" xfId="18" xr:uid="{00000000-0005-0000-0000-000006000000}"/>
    <cellStyle name="通貨 2" xfId="10" xr:uid="{00000000-0005-0000-0000-000007000000}"/>
    <cellStyle name="標準" xfId="0" builtinId="0"/>
    <cellStyle name="標準 2" xfId="11" xr:uid="{00000000-0005-0000-0000-000009000000}"/>
    <cellStyle name="標準 3 3" xfId="4" xr:uid="{00000000-0005-0000-0000-00000A000000}"/>
    <cellStyle name="標準 4" xfId="9" xr:uid="{00000000-0005-0000-0000-00000B000000}"/>
    <cellStyle name="標準 5" xfId="3" xr:uid="{00000000-0005-0000-0000-00000C000000}"/>
    <cellStyle name="標準 5 2" xfId="2" xr:uid="{00000000-0005-0000-0000-00000D000000}"/>
    <cellStyle name="標準 5 2 2" xfId="7" xr:uid="{00000000-0005-0000-0000-00000E000000}"/>
    <cellStyle name="標準 5 2 2 2" xfId="13" xr:uid="{00000000-0005-0000-0000-00000F000000}"/>
    <cellStyle name="標準 5 2 2 3" xfId="12" xr:uid="{00000000-0005-0000-0000-000010000000}"/>
    <cellStyle name="標準 8" xfId="15" xr:uid="{00000000-0005-0000-0000-000011000000}"/>
    <cellStyle name="標準 9" xfId="6" xr:uid="{00000000-0005-0000-0000-000012000000}"/>
  </cellStyles>
  <dxfs count="588"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  <dxf>
      <fill>
        <patternFill>
          <fgColor indexed="64"/>
          <bgColor rgb="FFFFCCF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ECFF"/>
      <rgbColor rgb="00C6E0B4"/>
      <rgbColor rgb="00FFFF99"/>
      <rgbColor rgb="0099CCFF"/>
      <rgbColor rgb="00FF99CC"/>
      <rgbColor rgb="00CC99FF"/>
      <rgbColor rgb="00FFE699"/>
      <rgbColor rgb="000070C0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DFC"/>
      <color rgb="FFFFE1FF"/>
      <color rgb="FF000000"/>
      <color rgb="FFA6A6A6"/>
      <color rgb="FFE2EFDA"/>
      <color rgb="FFFF0000"/>
      <color rgb="FFEEAAFC"/>
      <color rgb="FFFFE699"/>
      <color rgb="FFC6E0B4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01">
    <outlinePr summaryBelow="0"/>
    <pageSetUpPr fitToPage="1"/>
  </sheetPr>
  <dimension ref="A1:AA661"/>
  <sheetViews>
    <sheetView showGridLines="0" tabSelected="1" topLeftCell="B1" zoomScaleNormal="100" workbookViewId="0">
      <selection activeCell="B1" sqref="B1"/>
    </sheetView>
  </sheetViews>
  <sheetFormatPr defaultRowHeight="13.5" x14ac:dyDescent="0.15"/>
  <cols>
    <col min="1" max="1" width="7.125" style="370" hidden="1" customWidth="1"/>
    <col min="2" max="3" width="1.625" style="69" customWidth="1"/>
    <col min="4" max="4" width="5.375" style="69" customWidth="1"/>
    <col min="5" max="5" width="10.5" style="69" customWidth="1"/>
    <col min="6" max="6" width="3.25" style="69" customWidth="1"/>
    <col min="7" max="7" width="8.125" style="69" customWidth="1"/>
    <col min="8" max="8" width="2.125" style="69" customWidth="1"/>
    <col min="9" max="9" width="1.625" style="69" customWidth="1"/>
    <col min="10" max="10" width="7.25" style="69" customWidth="1"/>
    <col min="11" max="13" width="6.25" style="69" customWidth="1"/>
    <col min="14" max="14" width="6.125" style="69" customWidth="1"/>
    <col min="15" max="15" width="9.375" style="69" customWidth="1"/>
    <col min="16" max="16" width="7.25" style="69" customWidth="1"/>
    <col min="17" max="17" width="5" style="69" customWidth="1"/>
    <col min="18" max="18" width="5.25" style="69" customWidth="1"/>
    <col min="19" max="19" width="6.625" style="69" customWidth="1"/>
    <col min="20" max="21" width="11.625" style="69" customWidth="1"/>
    <col min="22" max="22" width="13.5" style="69" customWidth="1"/>
    <col min="23" max="23" width="9.75" style="69" customWidth="1"/>
    <col min="24" max="24" width="4.5" style="69" customWidth="1"/>
    <col min="25" max="25" width="2.375" style="69" customWidth="1"/>
    <col min="26" max="26" width="2.625" style="69" customWidth="1"/>
    <col min="27" max="27" width="3.625" style="69" customWidth="1"/>
    <col min="28" max="16384" width="9" style="69"/>
  </cols>
  <sheetData>
    <row r="1" spans="1:27" ht="30" customHeight="1" x14ac:dyDescent="0.15">
      <c r="A1" s="373" t="s">
        <v>830</v>
      </c>
      <c r="B1" s="67"/>
      <c r="C1" s="68" t="s">
        <v>50</v>
      </c>
      <c r="D1" s="68"/>
      <c r="W1" s="372" t="s">
        <v>841</v>
      </c>
      <c r="X1" s="70"/>
      <c r="Y1" s="70"/>
      <c r="Z1" s="70"/>
      <c r="AA1" s="71"/>
    </row>
    <row r="2" spans="1:27" ht="15" hidden="1" customHeight="1" x14ac:dyDescent="0.15">
      <c r="A2" s="373" t="s">
        <v>33</v>
      </c>
      <c r="B2" s="67"/>
      <c r="C2" s="72"/>
      <c r="D2" s="72"/>
      <c r="E2" s="72"/>
      <c r="F2" s="72"/>
      <c r="G2" s="72"/>
      <c r="H2" s="72"/>
      <c r="AA2" s="1"/>
    </row>
    <row r="3" spans="1:27" ht="30" customHeight="1" x14ac:dyDescent="0.15">
      <c r="A3" s="374" t="s">
        <v>842</v>
      </c>
      <c r="B3" s="73"/>
      <c r="C3" s="69" t="s">
        <v>835</v>
      </c>
    </row>
    <row r="4" spans="1:27" ht="5.25" customHeight="1" x14ac:dyDescent="0.15">
      <c r="A4" s="73"/>
      <c r="B4" s="73"/>
      <c r="C4" s="74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6"/>
    </row>
    <row r="5" spans="1:27" ht="15" customHeight="1" x14ac:dyDescent="0.15">
      <c r="A5" s="73"/>
      <c r="B5" s="77"/>
      <c r="C5" s="78" t="s">
        <v>828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80"/>
    </row>
    <row r="6" spans="1:27" ht="15" customHeight="1" x14ac:dyDescent="0.15">
      <c r="A6" s="73"/>
      <c r="B6" s="73"/>
      <c r="C6" s="78" t="s">
        <v>24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80"/>
    </row>
    <row r="7" spans="1:27" ht="15" customHeight="1" x14ac:dyDescent="0.15">
      <c r="A7" s="73"/>
      <c r="B7" s="73"/>
      <c r="C7" s="78" t="s">
        <v>25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80"/>
    </row>
    <row r="8" spans="1:27" ht="15" hidden="1" customHeight="1" x14ac:dyDescent="0.15">
      <c r="A8" s="73"/>
      <c r="B8" s="73"/>
      <c r="C8" s="78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80"/>
    </row>
    <row r="9" spans="1:27" ht="5.25" customHeight="1" x14ac:dyDescent="0.15">
      <c r="A9" s="73"/>
      <c r="B9" s="73"/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3"/>
    </row>
    <row r="10" spans="1:27" ht="30" customHeight="1" x14ac:dyDescent="0.15">
      <c r="A10" s="73"/>
      <c r="B10" s="73"/>
      <c r="V10" s="84"/>
      <c r="W10" s="84"/>
      <c r="X10" s="84"/>
      <c r="Y10" s="84"/>
    </row>
    <row r="11" spans="1:27" ht="15.75" hidden="1" customHeight="1" x14ac:dyDescent="0.15">
      <c r="A11" s="85"/>
      <c r="B11" s="73"/>
    </row>
    <row r="12" spans="1:27" ht="15.75" hidden="1" customHeight="1" x14ac:dyDescent="0.15">
      <c r="A12" s="85"/>
      <c r="B12" s="73"/>
    </row>
    <row r="13" spans="1:27" ht="20.100000000000001" customHeight="1" x14ac:dyDescent="0.15">
      <c r="A13" s="73"/>
      <c r="B13" s="73"/>
      <c r="C13" s="86" t="s">
        <v>26</v>
      </c>
      <c r="D13" s="87"/>
      <c r="E13" s="87"/>
      <c r="F13" s="87"/>
      <c r="G13" s="87"/>
      <c r="H13" s="87"/>
      <c r="I13" s="88"/>
    </row>
    <row r="14" spans="1:27" ht="20.100000000000001" customHeight="1" x14ac:dyDescent="0.15">
      <c r="A14" s="73"/>
      <c r="B14" s="73"/>
      <c r="C14" s="89"/>
      <c r="D14" s="90"/>
      <c r="E14" s="90"/>
      <c r="F14" s="90"/>
      <c r="G14" s="90"/>
      <c r="H14" s="90"/>
      <c r="I14" s="91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3"/>
    </row>
    <row r="15" spans="1:27" ht="15" hidden="1" customHeight="1" x14ac:dyDescent="0.15">
      <c r="A15" s="73"/>
      <c r="B15" s="73"/>
      <c r="C15" s="89"/>
      <c r="D15" s="90"/>
      <c r="E15" s="90"/>
      <c r="F15" s="90"/>
      <c r="G15" s="90"/>
      <c r="H15" s="90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4"/>
    </row>
    <row r="16" spans="1:27" ht="15" hidden="1" customHeight="1" x14ac:dyDescent="0.15">
      <c r="A16" s="73"/>
      <c r="B16" s="73"/>
      <c r="C16" s="89"/>
      <c r="D16" s="90"/>
      <c r="E16" s="90"/>
      <c r="F16" s="90"/>
      <c r="G16" s="90"/>
      <c r="H16" s="90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4"/>
    </row>
    <row r="17" spans="1:26" ht="15" hidden="1" customHeight="1" x14ac:dyDescent="0.15">
      <c r="A17" s="73"/>
      <c r="B17" s="73"/>
      <c r="C17" s="89"/>
      <c r="D17" s="90"/>
      <c r="E17" s="90"/>
      <c r="F17" s="90"/>
      <c r="G17" s="90"/>
      <c r="H17" s="90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4"/>
    </row>
    <row r="18" spans="1:26" ht="15" hidden="1" customHeight="1" x14ac:dyDescent="0.15">
      <c r="A18" s="73"/>
      <c r="B18" s="73"/>
      <c r="C18" s="89"/>
      <c r="D18" s="90"/>
      <c r="E18" s="90"/>
      <c r="F18" s="90"/>
      <c r="G18" s="90"/>
      <c r="H18" s="90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4"/>
    </row>
    <row r="19" spans="1:26" ht="15" hidden="1" customHeight="1" x14ac:dyDescent="0.15">
      <c r="A19" s="73"/>
      <c r="B19" s="73"/>
      <c r="C19" s="89"/>
      <c r="D19" s="90"/>
      <c r="E19" s="90"/>
      <c r="F19" s="90"/>
      <c r="G19" s="90"/>
      <c r="H19" s="90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4"/>
    </row>
    <row r="20" spans="1:26" ht="20.100000000000001" customHeight="1" x14ac:dyDescent="0.15">
      <c r="A20" s="73">
        <f>IF(TRIM($I20)="", 1001, 0)</f>
        <v>1001</v>
      </c>
      <c r="B20" s="73"/>
      <c r="C20" s="95"/>
      <c r="D20" s="96">
        <v>1</v>
      </c>
      <c r="E20" s="69" t="s">
        <v>0</v>
      </c>
      <c r="I20" s="22"/>
      <c r="J20" s="23"/>
      <c r="K20" s="23"/>
      <c r="L20" s="23"/>
      <c r="M20" s="23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4"/>
    </row>
    <row r="21" spans="1:26" ht="20.100000000000001" customHeight="1" x14ac:dyDescent="0.15">
      <c r="A21" s="73"/>
      <c r="B21" s="73"/>
      <c r="C21" s="95"/>
      <c r="D21" s="96"/>
      <c r="E21" s="91"/>
      <c r="F21" s="91"/>
      <c r="G21" s="91"/>
      <c r="H21" s="91"/>
      <c r="I21" s="97" t="s">
        <v>778</v>
      </c>
      <c r="J21" s="98" t="s">
        <v>779</v>
      </c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4"/>
    </row>
    <row r="22" spans="1:26" ht="20.100000000000001" customHeight="1" x14ac:dyDescent="0.15">
      <c r="A22" s="73">
        <f>IF(AND(TRIM($I22)&lt;&gt;"", OR(ISERROR(FIND("@"&amp;LEFT($I22,3)&amp;"@", 都道府県3))=FALSE, ISERROR(FIND("@"&amp;LEFT($I22,4)&amp;"@",都道府県4))=FALSE))=FALSE, 1001, 0)</f>
        <v>1001</v>
      </c>
      <c r="B22" s="73"/>
      <c r="C22" s="95"/>
      <c r="D22" s="96">
        <v>2</v>
      </c>
      <c r="E22" s="69" t="s">
        <v>1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94"/>
    </row>
    <row r="23" spans="1:26" ht="20.100000000000001" customHeight="1" x14ac:dyDescent="0.15">
      <c r="A23" s="73"/>
      <c r="B23" s="73"/>
      <c r="C23" s="95"/>
      <c r="D23" s="96"/>
      <c r="E23" s="91"/>
      <c r="F23" s="91"/>
      <c r="G23" s="91"/>
      <c r="H23" s="91"/>
      <c r="I23" s="97" t="s">
        <v>778</v>
      </c>
      <c r="J23" s="98" t="s">
        <v>14</v>
      </c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4"/>
    </row>
    <row r="24" spans="1:26" ht="20.100000000000001" customHeight="1" x14ac:dyDescent="0.15">
      <c r="A24" s="73">
        <f>IF(TRIM($I24)="", 1001, 0)</f>
        <v>1001</v>
      </c>
      <c r="B24" s="73"/>
      <c r="C24" s="95"/>
      <c r="D24" s="96">
        <v>3</v>
      </c>
      <c r="E24" s="69" t="s">
        <v>2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94"/>
    </row>
    <row r="25" spans="1:26" ht="20.100000000000001" customHeight="1" x14ac:dyDescent="0.15">
      <c r="A25" s="73"/>
      <c r="B25" s="73"/>
      <c r="C25" s="99"/>
      <c r="D25" s="91"/>
      <c r="E25" s="91"/>
      <c r="F25" s="91"/>
      <c r="G25" s="91"/>
      <c r="H25" s="91"/>
      <c r="I25" s="97" t="s">
        <v>778</v>
      </c>
      <c r="J25" s="98" t="s">
        <v>780</v>
      </c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4"/>
    </row>
    <row r="26" spans="1:26" ht="20.100000000000001" customHeight="1" x14ac:dyDescent="0.15">
      <c r="A26" s="73">
        <f>IF(TRIM($I26)="", 1001, 0)</f>
        <v>1001</v>
      </c>
      <c r="B26" s="73"/>
      <c r="C26" s="95"/>
      <c r="D26" s="96">
        <v>4</v>
      </c>
      <c r="E26" s="69" t="s">
        <v>3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94"/>
    </row>
    <row r="27" spans="1:26" ht="20.100000000000001" customHeight="1" x14ac:dyDescent="0.15">
      <c r="A27" s="73"/>
      <c r="B27" s="73"/>
      <c r="C27" s="99"/>
      <c r="D27" s="91"/>
      <c r="E27" s="91"/>
      <c r="F27" s="91"/>
      <c r="G27" s="91"/>
      <c r="H27" s="91"/>
      <c r="I27" s="97" t="s">
        <v>778</v>
      </c>
      <c r="J27" s="98" t="s">
        <v>781</v>
      </c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100"/>
    </row>
    <row r="28" spans="1:26" ht="20.100000000000001" customHeight="1" x14ac:dyDescent="0.15">
      <c r="A28" s="73">
        <f>IF(TRIM($I28)="", 1001, 0)</f>
        <v>1001</v>
      </c>
      <c r="B28" s="73"/>
      <c r="C28" s="95"/>
      <c r="D28" s="96">
        <v>5</v>
      </c>
      <c r="E28" s="69" t="s">
        <v>782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94"/>
    </row>
    <row r="29" spans="1:26" ht="20.100000000000001" customHeight="1" x14ac:dyDescent="0.15">
      <c r="A29" s="73"/>
      <c r="B29" s="73"/>
      <c r="C29" s="99"/>
      <c r="D29" s="91"/>
      <c r="E29" s="91"/>
      <c r="F29" s="91"/>
      <c r="G29" s="91"/>
      <c r="H29" s="91"/>
      <c r="I29" s="101" t="s">
        <v>778</v>
      </c>
      <c r="J29" s="98" t="s">
        <v>15</v>
      </c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100"/>
    </row>
    <row r="30" spans="1:26" ht="20.100000000000001" customHeight="1" x14ac:dyDescent="0.15">
      <c r="A30" s="73">
        <f>IF(TRIM($I30)="", 1001, 0)</f>
        <v>1001</v>
      </c>
      <c r="B30" s="73"/>
      <c r="C30" s="95"/>
      <c r="D30" s="96">
        <v>6</v>
      </c>
      <c r="E30" s="69" t="s">
        <v>4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94"/>
    </row>
    <row r="31" spans="1:26" ht="20.100000000000001" customHeight="1" x14ac:dyDescent="0.15">
      <c r="A31" s="73"/>
      <c r="B31" s="73"/>
      <c r="C31" s="99"/>
      <c r="D31" s="91"/>
      <c r="E31" s="91"/>
      <c r="F31" s="91"/>
      <c r="G31" s="91"/>
      <c r="H31" s="91"/>
      <c r="I31" s="101" t="s">
        <v>778</v>
      </c>
      <c r="J31" s="98" t="s">
        <v>10</v>
      </c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100"/>
    </row>
    <row r="32" spans="1:26" ht="20.100000000000001" customHeight="1" x14ac:dyDescent="0.15">
      <c r="A32" s="73">
        <f>IF(TRIM($I32)="", 1001, 0)</f>
        <v>1001</v>
      </c>
      <c r="B32" s="73"/>
      <c r="C32" s="95"/>
      <c r="D32" s="96">
        <v>7</v>
      </c>
      <c r="E32" s="69" t="s">
        <v>5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94"/>
    </row>
    <row r="33" spans="1:26" ht="20.100000000000001" customHeight="1" x14ac:dyDescent="0.15">
      <c r="A33" s="73"/>
      <c r="B33" s="73"/>
      <c r="C33" s="99"/>
      <c r="D33" s="91"/>
      <c r="E33" s="91"/>
      <c r="F33" s="91"/>
      <c r="G33" s="91"/>
      <c r="H33" s="91"/>
      <c r="I33" s="101" t="s">
        <v>778</v>
      </c>
      <c r="J33" s="98" t="s">
        <v>11</v>
      </c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4"/>
    </row>
    <row r="34" spans="1:26" ht="20.100000000000001" customHeight="1" x14ac:dyDescent="0.15">
      <c r="A34" s="73">
        <f>IF(NOT(AND(TRIM($I34)&lt;&gt;"",ISNUMBER(VALUE(SUBSTITUTE($I34,"-",""))))), 1001, 0)</f>
        <v>1001</v>
      </c>
      <c r="B34" s="73"/>
      <c r="C34" s="95"/>
      <c r="D34" s="96">
        <v>8</v>
      </c>
      <c r="E34" s="69" t="s">
        <v>6</v>
      </c>
      <c r="I34" s="17"/>
      <c r="J34" s="17"/>
      <c r="K34" s="17"/>
      <c r="L34" s="17"/>
      <c r="M34" s="17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4"/>
    </row>
    <row r="35" spans="1:26" ht="20.100000000000001" customHeight="1" x14ac:dyDescent="0.15">
      <c r="A35" s="73"/>
      <c r="B35" s="73"/>
      <c r="C35" s="99"/>
      <c r="D35" s="91"/>
      <c r="E35" s="91"/>
      <c r="F35" s="91"/>
      <c r="G35" s="91"/>
      <c r="H35" s="91"/>
      <c r="I35" s="102" t="s">
        <v>778</v>
      </c>
      <c r="J35" s="98" t="s">
        <v>783</v>
      </c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4"/>
    </row>
    <row r="36" spans="1:26" ht="20.100000000000001" customHeight="1" x14ac:dyDescent="0.15">
      <c r="A36" s="73">
        <f>IF(NOT(AND(TRIM($I36)&lt;&gt;"",ISNUMBER(VALUE(SUBSTITUTE($I36,"-",""))))), 1001, 0)</f>
        <v>1001</v>
      </c>
      <c r="B36" s="73"/>
      <c r="C36" s="95"/>
      <c r="D36" s="96">
        <v>9</v>
      </c>
      <c r="E36" s="69" t="s">
        <v>7</v>
      </c>
      <c r="I36" s="17"/>
      <c r="J36" s="23"/>
      <c r="K36" s="23"/>
      <c r="L36" s="23"/>
      <c r="M36" s="23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4"/>
    </row>
    <row r="37" spans="1:26" ht="20.100000000000001" customHeight="1" x14ac:dyDescent="0.15">
      <c r="A37" s="73"/>
      <c r="B37" s="73"/>
      <c r="C37" s="99"/>
      <c r="D37" s="91"/>
      <c r="E37" s="91"/>
      <c r="F37" s="91"/>
      <c r="G37" s="91"/>
      <c r="H37" s="91"/>
      <c r="I37" s="101" t="s">
        <v>778</v>
      </c>
      <c r="J37" s="98" t="s">
        <v>783</v>
      </c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4"/>
    </row>
    <row r="38" spans="1:26" ht="20.100000000000001" customHeight="1" x14ac:dyDescent="0.15">
      <c r="A38" s="73">
        <f>IF(TRIM($I38)="", 1001, 0)</f>
        <v>1001</v>
      </c>
      <c r="B38" s="73"/>
      <c r="C38" s="95"/>
      <c r="D38" s="96">
        <v>10</v>
      </c>
      <c r="E38" s="69" t="s">
        <v>9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94"/>
    </row>
    <row r="39" spans="1:26" ht="20.100000000000001" customHeight="1" x14ac:dyDescent="0.15">
      <c r="A39" s="73"/>
      <c r="B39" s="73"/>
      <c r="C39" s="99"/>
      <c r="D39" s="91"/>
      <c r="E39" s="91"/>
      <c r="F39" s="91"/>
      <c r="G39" s="91"/>
      <c r="H39" s="91"/>
      <c r="I39" s="101" t="s">
        <v>778</v>
      </c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4"/>
    </row>
    <row r="40" spans="1:26" ht="20.100000000000001" customHeight="1" x14ac:dyDescent="0.15">
      <c r="A40" s="73">
        <f>IF(AND($I40&lt;&gt;"一致する", $I40&lt;&gt;"一致しない"), 1001, 0)</f>
        <v>0</v>
      </c>
      <c r="B40" s="73"/>
      <c r="C40" s="95"/>
      <c r="D40" s="96">
        <v>11</v>
      </c>
      <c r="E40" s="69" t="s">
        <v>34</v>
      </c>
      <c r="I40" s="17" t="s">
        <v>35</v>
      </c>
      <c r="J40" s="23"/>
      <c r="K40" s="23"/>
      <c r="L40" s="23"/>
      <c r="M40" s="2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94"/>
    </row>
    <row r="41" spans="1:26" ht="20.100000000000001" customHeight="1" x14ac:dyDescent="0.15">
      <c r="A41" s="73"/>
      <c r="B41" s="73"/>
      <c r="C41" s="99"/>
      <c r="D41" s="91"/>
      <c r="E41" s="91"/>
      <c r="F41" s="91"/>
      <c r="G41" s="91"/>
      <c r="H41" s="91"/>
      <c r="I41" s="101" t="s">
        <v>778</v>
      </c>
      <c r="J41" s="104" t="s">
        <v>799</v>
      </c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4"/>
    </row>
    <row r="42" spans="1:26" ht="20.100000000000001" customHeight="1" x14ac:dyDescent="0.15">
      <c r="A42" s="73"/>
      <c r="B42" s="73"/>
      <c r="C42" s="105"/>
      <c r="D42" s="106"/>
      <c r="E42" s="106"/>
      <c r="F42" s="106"/>
      <c r="G42" s="106"/>
      <c r="H42" s="106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8"/>
    </row>
    <row r="43" spans="1:26" ht="15" customHeight="1" x14ac:dyDescent="0.15">
      <c r="A43" s="73"/>
      <c r="B43" s="73"/>
      <c r="C43" s="91"/>
      <c r="D43" s="91"/>
      <c r="E43" s="91"/>
      <c r="F43" s="91"/>
      <c r="G43" s="91"/>
      <c r="H43" s="91"/>
      <c r="I43" s="109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91"/>
    </row>
    <row r="44" spans="1:26" ht="15.75" hidden="1" customHeight="1" x14ac:dyDescent="0.15">
      <c r="A44" s="73"/>
      <c r="B44" s="73"/>
      <c r="C44" s="91"/>
      <c r="D44" s="91"/>
      <c r="E44" s="91"/>
      <c r="F44" s="91"/>
      <c r="G44" s="91"/>
      <c r="H44" s="91"/>
      <c r="I44" s="110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</row>
    <row r="45" spans="1:26" ht="15.75" hidden="1" customHeight="1" x14ac:dyDescent="0.15">
      <c r="A45" s="73"/>
      <c r="B45" s="73"/>
      <c r="C45" s="91"/>
      <c r="D45" s="91"/>
      <c r="E45" s="91"/>
      <c r="F45" s="91"/>
      <c r="G45" s="91"/>
      <c r="H45" s="91"/>
      <c r="I45" s="110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</row>
    <row r="46" spans="1:26" ht="15.75" hidden="1" customHeight="1" x14ac:dyDescent="0.15">
      <c r="A46" s="73"/>
      <c r="B46" s="73"/>
      <c r="C46" s="91"/>
      <c r="D46" s="91"/>
      <c r="E46" s="91"/>
      <c r="F46" s="91"/>
      <c r="G46" s="91"/>
      <c r="H46" s="91"/>
      <c r="I46" s="110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</row>
    <row r="47" spans="1:26" ht="15.75" hidden="1" customHeight="1" x14ac:dyDescent="0.15">
      <c r="A47" s="73"/>
      <c r="B47" s="73"/>
      <c r="C47" s="91"/>
      <c r="D47" s="91"/>
      <c r="E47" s="91"/>
      <c r="F47" s="91"/>
      <c r="G47" s="91"/>
      <c r="H47" s="91"/>
      <c r="I47" s="110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</row>
    <row r="48" spans="1:26" ht="15.75" hidden="1" customHeight="1" x14ac:dyDescent="0.15">
      <c r="A48" s="73"/>
      <c r="B48" s="73"/>
      <c r="C48" s="91"/>
      <c r="D48" s="91"/>
      <c r="E48" s="91"/>
      <c r="F48" s="91"/>
      <c r="G48" s="91"/>
      <c r="H48" s="91"/>
      <c r="I48" s="110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</row>
    <row r="49" spans="1:26" ht="15.75" hidden="1" customHeight="1" x14ac:dyDescent="0.15">
      <c r="A49" s="73"/>
      <c r="B49" s="73"/>
      <c r="C49" s="91"/>
      <c r="D49" s="91"/>
      <c r="E49" s="91"/>
      <c r="F49" s="91"/>
      <c r="G49" s="91"/>
      <c r="H49" s="91"/>
      <c r="I49" s="110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</row>
    <row r="50" spans="1:26" ht="15.75" hidden="1" customHeight="1" x14ac:dyDescent="0.15">
      <c r="A50" s="73"/>
      <c r="B50" s="73"/>
      <c r="C50" s="91"/>
      <c r="D50" s="91"/>
      <c r="E50" s="91"/>
      <c r="F50" s="91"/>
      <c r="G50" s="91"/>
      <c r="H50" s="91"/>
      <c r="I50" s="110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</row>
    <row r="51" spans="1:26" ht="15.75" hidden="1" customHeight="1" x14ac:dyDescent="0.15">
      <c r="A51" s="73"/>
      <c r="B51" s="73"/>
      <c r="C51" s="91"/>
      <c r="D51" s="91"/>
      <c r="E51" s="91"/>
      <c r="F51" s="91"/>
      <c r="G51" s="91"/>
      <c r="H51" s="91"/>
      <c r="I51" s="110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</row>
    <row r="52" spans="1:26" ht="15.75" hidden="1" customHeight="1" x14ac:dyDescent="0.15">
      <c r="A52" s="73"/>
      <c r="B52" s="73"/>
      <c r="C52" s="91"/>
      <c r="D52" s="91"/>
      <c r="E52" s="91"/>
      <c r="F52" s="91"/>
      <c r="G52" s="91"/>
      <c r="H52" s="91"/>
      <c r="I52" s="110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</row>
    <row r="53" spans="1:26" ht="15.75" hidden="1" customHeight="1" x14ac:dyDescent="0.15">
      <c r="A53" s="73"/>
      <c r="B53" s="73"/>
      <c r="C53" s="91"/>
      <c r="D53" s="91"/>
      <c r="E53" s="91"/>
      <c r="F53" s="91"/>
      <c r="G53" s="91"/>
      <c r="H53" s="91"/>
      <c r="I53" s="110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</row>
    <row r="54" spans="1:26" ht="15.75" hidden="1" customHeight="1" x14ac:dyDescent="0.15">
      <c r="A54" s="73"/>
      <c r="B54" s="73"/>
      <c r="C54" s="91"/>
      <c r="D54" s="91"/>
      <c r="E54" s="91"/>
      <c r="F54" s="91"/>
      <c r="G54" s="91"/>
      <c r="H54" s="91"/>
      <c r="I54" s="110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</row>
    <row r="55" spans="1:26" ht="15.75" hidden="1" customHeight="1" x14ac:dyDescent="0.15">
      <c r="A55" s="73"/>
      <c r="B55" s="73"/>
      <c r="C55" s="91"/>
      <c r="D55" s="91"/>
      <c r="E55" s="91"/>
      <c r="F55" s="91"/>
      <c r="G55" s="91"/>
      <c r="H55" s="91"/>
      <c r="I55" s="110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</row>
    <row r="56" spans="1:26" ht="15.75" hidden="1" customHeight="1" x14ac:dyDescent="0.15">
      <c r="A56" s="73"/>
      <c r="B56" s="73"/>
      <c r="C56" s="91"/>
      <c r="D56" s="91"/>
      <c r="E56" s="91"/>
      <c r="F56" s="91"/>
      <c r="G56" s="91"/>
      <c r="H56" s="91"/>
      <c r="I56" s="110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</row>
    <row r="57" spans="1:26" ht="15.75" hidden="1" customHeight="1" x14ac:dyDescent="0.15">
      <c r="A57" s="73"/>
      <c r="B57" s="73"/>
      <c r="C57" s="91"/>
      <c r="D57" s="91"/>
      <c r="E57" s="91"/>
      <c r="F57" s="91"/>
      <c r="G57" s="91"/>
      <c r="H57" s="91"/>
      <c r="I57" s="110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</row>
    <row r="58" spans="1:26" ht="15.75" hidden="1" customHeight="1" x14ac:dyDescent="0.15">
      <c r="A58" s="73"/>
      <c r="B58" s="73"/>
      <c r="C58" s="91"/>
      <c r="D58" s="91"/>
      <c r="E58" s="91"/>
      <c r="F58" s="91"/>
      <c r="G58" s="91"/>
      <c r="H58" s="91"/>
      <c r="I58" s="110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</row>
    <row r="59" spans="1:26" ht="20.100000000000001" customHeight="1" x14ac:dyDescent="0.15">
      <c r="A59" s="73"/>
      <c r="B59" s="73"/>
      <c r="C59" s="91"/>
      <c r="D59" s="91"/>
      <c r="E59" s="91"/>
      <c r="F59" s="91"/>
      <c r="G59" s="91"/>
      <c r="H59" s="91"/>
      <c r="I59" s="110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</row>
    <row r="60" spans="1:26" ht="20.100000000000001" customHeight="1" x14ac:dyDescent="0.15">
      <c r="A60" s="73"/>
      <c r="B60" s="73"/>
      <c r="C60" s="86" t="s">
        <v>27</v>
      </c>
      <c r="D60" s="87"/>
      <c r="E60" s="87"/>
      <c r="F60" s="87"/>
      <c r="G60" s="87"/>
      <c r="H60" s="111"/>
      <c r="I60" s="112"/>
    </row>
    <row r="61" spans="1:26" ht="20.100000000000001" customHeight="1" x14ac:dyDescent="0.15">
      <c r="A61" s="73"/>
      <c r="B61" s="73"/>
      <c r="C61" s="89"/>
      <c r="D61" s="113"/>
      <c r="E61" s="90"/>
      <c r="F61" s="90"/>
      <c r="G61" s="90"/>
      <c r="H61" s="90"/>
      <c r="I61" s="114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3"/>
    </row>
    <row r="62" spans="1:26" ht="20.100000000000001" customHeight="1" x14ac:dyDescent="0.15">
      <c r="A62" s="73"/>
      <c r="B62" s="73"/>
      <c r="C62" s="89"/>
      <c r="D62" s="113" t="s">
        <v>40</v>
      </c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94"/>
    </row>
    <row r="63" spans="1:26" ht="20.100000000000001" customHeight="1" x14ac:dyDescent="0.15">
      <c r="A63" s="73">
        <f>IF(AND($I63&lt;&gt;"しない", $I63&lt;&gt;"する"), 1001, 0)</f>
        <v>1001</v>
      </c>
      <c r="B63" s="73"/>
      <c r="C63" s="89"/>
      <c r="D63" s="96">
        <v>1</v>
      </c>
      <c r="E63" s="91" t="s">
        <v>28</v>
      </c>
      <c r="F63" s="91"/>
      <c r="G63" s="91"/>
      <c r="H63" s="91"/>
      <c r="I63" s="17"/>
      <c r="J63" s="21"/>
      <c r="K63" s="21"/>
      <c r="L63" s="21"/>
      <c r="M63" s="21"/>
      <c r="N63" s="91"/>
      <c r="O63" s="91"/>
      <c r="P63" s="91"/>
      <c r="Q63" s="91"/>
      <c r="R63" s="115"/>
      <c r="S63" s="115"/>
      <c r="T63" s="115"/>
      <c r="U63" s="115"/>
      <c r="V63" s="115"/>
      <c r="W63" s="115"/>
      <c r="X63" s="115"/>
      <c r="Y63" s="115"/>
      <c r="Z63" s="94"/>
    </row>
    <row r="64" spans="1:26" ht="20.100000000000001" customHeight="1" x14ac:dyDescent="0.15">
      <c r="A64" s="73"/>
      <c r="B64" s="73"/>
      <c r="C64" s="89"/>
      <c r="D64" s="91"/>
      <c r="E64" s="91"/>
      <c r="F64" s="91"/>
      <c r="G64" s="91"/>
      <c r="H64" s="91"/>
      <c r="I64" s="101" t="s">
        <v>778</v>
      </c>
      <c r="J64" s="98" t="s">
        <v>36</v>
      </c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4"/>
    </row>
    <row r="65" spans="1:26" ht="15.75" hidden="1" customHeight="1" x14ac:dyDescent="0.15">
      <c r="A65" s="73"/>
      <c r="B65" s="73"/>
      <c r="C65" s="89"/>
      <c r="D65" s="91"/>
      <c r="E65" s="91"/>
      <c r="F65" s="91"/>
      <c r="G65" s="91"/>
      <c r="H65" s="91"/>
      <c r="I65" s="101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94"/>
    </row>
    <row r="66" spans="1:26" ht="15.75" hidden="1" customHeight="1" x14ac:dyDescent="0.15">
      <c r="A66" s="73"/>
      <c r="B66" s="73"/>
      <c r="C66" s="89"/>
      <c r="D66" s="91"/>
      <c r="E66" s="91"/>
      <c r="F66" s="91"/>
      <c r="G66" s="91"/>
      <c r="H66" s="91"/>
      <c r="I66" s="101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94"/>
    </row>
    <row r="67" spans="1:26" ht="15.75" hidden="1" customHeight="1" x14ac:dyDescent="0.15">
      <c r="A67" s="73"/>
      <c r="B67" s="73"/>
      <c r="C67" s="89"/>
      <c r="D67" s="91"/>
      <c r="E67" s="91"/>
      <c r="F67" s="91"/>
      <c r="G67" s="91"/>
      <c r="H67" s="91"/>
      <c r="I67" s="101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94"/>
    </row>
    <row r="68" spans="1:26" ht="15.75" hidden="1" customHeight="1" x14ac:dyDescent="0.15">
      <c r="A68" s="73"/>
      <c r="B68" s="73"/>
      <c r="C68" s="89"/>
      <c r="D68" s="91"/>
      <c r="E68" s="91"/>
      <c r="F68" s="91"/>
      <c r="G68" s="91"/>
      <c r="H68" s="91"/>
      <c r="I68" s="101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94"/>
    </row>
    <row r="69" spans="1:26" ht="20.100000000000001" customHeight="1" x14ac:dyDescent="0.15">
      <c r="A69" s="73">
        <f>IF(OR(AND($I63="する",TRIM($I69)=""),AND($I63="しない",NOT(ISBLANK($I69)))), 1001, 0)</f>
        <v>0</v>
      </c>
      <c r="B69" s="73"/>
      <c r="C69" s="95"/>
      <c r="D69" s="96">
        <v>2</v>
      </c>
      <c r="E69" s="69" t="s">
        <v>0</v>
      </c>
      <c r="I69" s="22"/>
      <c r="J69" s="23"/>
      <c r="K69" s="23"/>
      <c r="L69" s="23"/>
      <c r="M69" s="23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4"/>
    </row>
    <row r="70" spans="1:26" ht="20.100000000000001" customHeight="1" x14ac:dyDescent="0.15">
      <c r="A70" s="73"/>
      <c r="B70" s="73"/>
      <c r="C70" s="95"/>
      <c r="D70" s="96"/>
      <c r="E70" s="91"/>
      <c r="F70" s="91"/>
      <c r="G70" s="91"/>
      <c r="H70" s="91"/>
      <c r="I70" s="97" t="s">
        <v>778</v>
      </c>
      <c r="J70" s="98" t="s">
        <v>779</v>
      </c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4"/>
    </row>
    <row r="71" spans="1:26" ht="20.100000000000001" customHeight="1" x14ac:dyDescent="0.15">
      <c r="A71" s="73">
        <f>IF(OR(AND($I63="する",AND($I71&lt;&gt;"", OR(ISERROR(FIND("@"&amp;LEFT($I71,3)&amp;"@", 都道府県3))=FALSE, ISERROR(FIND("@"&amp;LEFT($I71,4)&amp;"@",都道府県4))=FALSE))=FALSE),AND($I63="しない",NOT(ISBLANK($I71)))), 1001, 0)</f>
        <v>0</v>
      </c>
      <c r="B71" s="73"/>
      <c r="C71" s="95"/>
      <c r="D71" s="96">
        <v>3</v>
      </c>
      <c r="E71" s="69" t="s">
        <v>1</v>
      </c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94"/>
    </row>
    <row r="72" spans="1:26" ht="20.100000000000001" customHeight="1" x14ac:dyDescent="0.15">
      <c r="A72" s="73"/>
      <c r="B72" s="73"/>
      <c r="C72" s="95"/>
      <c r="D72" s="96"/>
      <c r="E72" s="91"/>
      <c r="F72" s="91"/>
      <c r="G72" s="91"/>
      <c r="H72" s="91"/>
      <c r="I72" s="97" t="s">
        <v>778</v>
      </c>
      <c r="J72" s="98" t="s">
        <v>14</v>
      </c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4"/>
    </row>
    <row r="73" spans="1:26" ht="20.100000000000001" customHeight="1" x14ac:dyDescent="0.15">
      <c r="A73" s="73">
        <f>IF(OR(AND($I63="する",TRIM($I73)=""),AND($I63="しない",NOT(ISBLANK($I73)))), 1001, 0)</f>
        <v>0</v>
      </c>
      <c r="B73" s="73"/>
      <c r="C73" s="95"/>
      <c r="D73" s="96">
        <v>4</v>
      </c>
      <c r="E73" s="69" t="s">
        <v>2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94"/>
    </row>
    <row r="74" spans="1:26" ht="30" customHeight="1" x14ac:dyDescent="0.15">
      <c r="A74" s="73"/>
      <c r="B74" s="73"/>
      <c r="C74" s="99"/>
      <c r="D74" s="91"/>
      <c r="E74" s="91"/>
      <c r="F74" s="91"/>
      <c r="G74" s="91"/>
      <c r="H74" s="91"/>
      <c r="I74" s="101" t="s">
        <v>778</v>
      </c>
      <c r="J74" s="117" t="s">
        <v>791</v>
      </c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94"/>
    </row>
    <row r="75" spans="1:26" ht="20.100000000000001" customHeight="1" x14ac:dyDescent="0.15">
      <c r="A75" s="73">
        <f>IF(OR(AND($I63="する",TRIM($I75)=""),AND($I63="しない",NOT(ISBLANK($I75)))), 1001, 0)</f>
        <v>0</v>
      </c>
      <c r="B75" s="73"/>
      <c r="C75" s="95"/>
      <c r="D75" s="96">
        <v>5</v>
      </c>
      <c r="E75" s="69" t="s">
        <v>3</v>
      </c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94"/>
    </row>
    <row r="76" spans="1:26" ht="30" customHeight="1" x14ac:dyDescent="0.15">
      <c r="A76" s="73"/>
      <c r="B76" s="73"/>
      <c r="C76" s="99"/>
      <c r="D76" s="91"/>
      <c r="E76" s="91"/>
      <c r="F76" s="91"/>
      <c r="G76" s="91"/>
      <c r="H76" s="91"/>
      <c r="I76" s="119" t="s">
        <v>778</v>
      </c>
      <c r="J76" s="117" t="s">
        <v>792</v>
      </c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94"/>
    </row>
    <row r="77" spans="1:26" ht="20.100000000000001" customHeight="1" x14ac:dyDescent="0.15">
      <c r="A77" s="73">
        <f>IF(OR(AND($I63="する",TRIM($I77)=""),AND($I63="しない",NOT(ISBLANK($I77)))), 1001, 0)</f>
        <v>0</v>
      </c>
      <c r="B77" s="73"/>
      <c r="C77" s="95"/>
      <c r="D77" s="96">
        <v>6</v>
      </c>
      <c r="E77" s="69" t="s">
        <v>784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94"/>
    </row>
    <row r="78" spans="1:26" ht="20.100000000000001" customHeight="1" x14ac:dyDescent="0.15">
      <c r="A78" s="73"/>
      <c r="B78" s="73"/>
      <c r="C78" s="99"/>
      <c r="D78" s="91"/>
      <c r="E78" s="91"/>
      <c r="F78" s="91"/>
      <c r="G78" s="91"/>
      <c r="H78" s="91"/>
      <c r="I78" s="101" t="s">
        <v>778</v>
      </c>
      <c r="J78" s="98" t="s">
        <v>48</v>
      </c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4"/>
    </row>
    <row r="79" spans="1:26" ht="20.100000000000001" customHeight="1" x14ac:dyDescent="0.15">
      <c r="A79" s="73">
        <f>IF(OR(AND($I63="する",TRIM($I79)=""),AND($I63="しない",NOT(ISBLANK($I79)))), 1001, 0)</f>
        <v>0</v>
      </c>
      <c r="B79" s="73"/>
      <c r="C79" s="95"/>
      <c r="D79" s="96">
        <v>7</v>
      </c>
      <c r="E79" s="69" t="s">
        <v>785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94"/>
    </row>
    <row r="80" spans="1:26" ht="20.100000000000001" customHeight="1" x14ac:dyDescent="0.15">
      <c r="A80" s="73"/>
      <c r="B80" s="73"/>
      <c r="C80" s="99"/>
      <c r="D80" s="91"/>
      <c r="E80" s="91"/>
      <c r="F80" s="91"/>
      <c r="G80" s="91"/>
      <c r="H80" s="91"/>
      <c r="I80" s="101" t="s">
        <v>778</v>
      </c>
      <c r="J80" s="98" t="s">
        <v>10</v>
      </c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4"/>
    </row>
    <row r="81" spans="1:26" ht="20.100000000000001" customHeight="1" x14ac:dyDescent="0.15">
      <c r="A81" s="73">
        <f>IF(OR(AND($I63="する",TRIM($I81)=""),AND($I63="しない",NOT(ISBLANK($I81)))), 1001, 0)</f>
        <v>0</v>
      </c>
      <c r="B81" s="73"/>
      <c r="C81" s="95"/>
      <c r="D81" s="96">
        <v>8</v>
      </c>
      <c r="E81" s="69" t="s">
        <v>786</v>
      </c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94"/>
    </row>
    <row r="82" spans="1:26" ht="20.100000000000001" customHeight="1" x14ac:dyDescent="0.15">
      <c r="A82" s="73"/>
      <c r="B82" s="73"/>
      <c r="C82" s="99"/>
      <c r="D82" s="91"/>
      <c r="E82" s="91"/>
      <c r="F82" s="91"/>
      <c r="G82" s="91"/>
      <c r="H82" s="91"/>
      <c r="I82" s="101" t="s">
        <v>778</v>
      </c>
      <c r="J82" s="98" t="s">
        <v>11</v>
      </c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4"/>
    </row>
    <row r="83" spans="1:26" ht="20.100000000000001" customHeight="1" x14ac:dyDescent="0.15">
      <c r="A83" s="73">
        <f>IF(OR(AND($I63="する",NOT(AND(TRIM($I83)&lt;&gt;"",ISNUMBER(VALUE(SUBSTITUTE($I83,"-","")))))), AND($I63="しない",NOT(ISBLANK($I83)))), 1001, 0)</f>
        <v>0</v>
      </c>
      <c r="B83" s="73"/>
      <c r="C83" s="95"/>
      <c r="D83" s="96">
        <v>9</v>
      </c>
      <c r="E83" s="69" t="s">
        <v>6</v>
      </c>
      <c r="I83" s="17"/>
      <c r="J83" s="17"/>
      <c r="K83" s="17"/>
      <c r="L83" s="17"/>
      <c r="M83" s="17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4"/>
    </row>
    <row r="84" spans="1:26" ht="20.100000000000001" customHeight="1" x14ac:dyDescent="0.15">
      <c r="A84" s="73"/>
      <c r="B84" s="73"/>
      <c r="C84" s="99"/>
      <c r="D84" s="91"/>
      <c r="E84" s="91"/>
      <c r="F84" s="91"/>
      <c r="G84" s="91"/>
      <c r="H84" s="91"/>
      <c r="I84" s="97" t="s">
        <v>778</v>
      </c>
      <c r="J84" s="98" t="s">
        <v>783</v>
      </c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4"/>
    </row>
    <row r="85" spans="1:26" ht="20.100000000000001" customHeight="1" x14ac:dyDescent="0.15">
      <c r="A85" s="73">
        <f>IF(OR(AND($I63="する",AND(TRIM($I85)&lt;&gt;"",NOT(ISNUMBER(VALUE(SUBSTITUTE($I85,"-","")))))), AND($I63="しない",NOT(ISBLANK($I85)))), 1001, 0)</f>
        <v>0</v>
      </c>
      <c r="B85" s="73"/>
      <c r="C85" s="95"/>
      <c r="D85" s="96">
        <v>10</v>
      </c>
      <c r="E85" s="69" t="s">
        <v>7</v>
      </c>
      <c r="I85" s="17"/>
      <c r="J85" s="17"/>
      <c r="K85" s="17"/>
      <c r="L85" s="17"/>
      <c r="M85" s="17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4"/>
    </row>
    <row r="86" spans="1:26" ht="20.100000000000001" customHeight="1" x14ac:dyDescent="0.15">
      <c r="A86" s="120"/>
      <c r="B86" s="73"/>
      <c r="C86" s="99"/>
      <c r="D86" s="91"/>
      <c r="E86" s="91"/>
      <c r="F86" s="91"/>
      <c r="G86" s="91"/>
      <c r="H86" s="91"/>
      <c r="I86" s="102" t="s">
        <v>778</v>
      </c>
      <c r="J86" s="98" t="s">
        <v>783</v>
      </c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4"/>
    </row>
    <row r="87" spans="1:26" ht="20.100000000000001" customHeight="1" x14ac:dyDescent="0.15">
      <c r="A87" s="73">
        <f>IF(AND($I63="しない",NOT(ISBLANK($I87))), 1001, 0)</f>
        <v>0</v>
      </c>
      <c r="B87" s="73"/>
      <c r="C87" s="95"/>
      <c r="D87" s="96">
        <v>11</v>
      </c>
      <c r="E87" s="69" t="s">
        <v>9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94"/>
    </row>
    <row r="88" spans="1:26" ht="20.100000000000001" customHeight="1" x14ac:dyDescent="0.15">
      <c r="A88" s="73"/>
      <c r="B88" s="73"/>
      <c r="C88" s="99"/>
      <c r="D88" s="91"/>
      <c r="E88" s="91"/>
      <c r="F88" s="91"/>
      <c r="G88" s="91"/>
      <c r="H88" s="91"/>
      <c r="I88" s="101" t="s">
        <v>778</v>
      </c>
      <c r="J88" s="98" t="s">
        <v>47</v>
      </c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4"/>
    </row>
    <row r="89" spans="1:26" ht="20.100000000000001" customHeight="1" x14ac:dyDescent="0.15">
      <c r="A89" s="73"/>
      <c r="B89" s="73"/>
      <c r="C89" s="105"/>
      <c r="D89" s="106"/>
      <c r="E89" s="106"/>
      <c r="F89" s="106"/>
      <c r="G89" s="106"/>
      <c r="H89" s="106"/>
      <c r="I89" s="121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08"/>
    </row>
    <row r="90" spans="1:26" ht="20.100000000000001" customHeight="1" x14ac:dyDescent="0.15">
      <c r="A90" s="73"/>
      <c r="B90" s="73"/>
      <c r="C90" s="91"/>
      <c r="D90" s="91"/>
      <c r="E90" s="91"/>
      <c r="F90" s="91"/>
      <c r="G90" s="91"/>
      <c r="H90" s="91"/>
      <c r="I90" s="109" t="s">
        <v>778</v>
      </c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91"/>
    </row>
    <row r="91" spans="1:26" ht="15" hidden="1" customHeight="1" x14ac:dyDescent="0.15">
      <c r="A91" s="73"/>
      <c r="B91" s="73"/>
      <c r="C91" s="91"/>
      <c r="D91" s="91"/>
      <c r="E91" s="91"/>
      <c r="F91" s="91"/>
      <c r="G91" s="91"/>
      <c r="H91" s="91"/>
      <c r="I91" s="109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</row>
    <row r="92" spans="1:26" ht="15" hidden="1" customHeight="1" x14ac:dyDescent="0.15">
      <c r="A92" s="73"/>
      <c r="B92" s="73"/>
      <c r="C92" s="91"/>
      <c r="D92" s="91"/>
      <c r="E92" s="91"/>
      <c r="F92" s="91"/>
      <c r="G92" s="91"/>
      <c r="H92" s="91"/>
      <c r="I92" s="109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91"/>
    </row>
    <row r="93" spans="1:26" ht="15" hidden="1" customHeight="1" x14ac:dyDescent="0.15">
      <c r="A93" s="73"/>
      <c r="B93" s="73"/>
      <c r="C93" s="91"/>
      <c r="D93" s="91"/>
      <c r="E93" s="91"/>
      <c r="F93" s="91"/>
      <c r="G93" s="91"/>
      <c r="H93" s="91"/>
      <c r="I93" s="109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</row>
    <row r="94" spans="1:26" ht="15" hidden="1" customHeight="1" x14ac:dyDescent="0.15">
      <c r="A94" s="73"/>
      <c r="B94" s="73"/>
      <c r="C94" s="91"/>
      <c r="D94" s="91"/>
      <c r="E94" s="91"/>
      <c r="F94" s="91"/>
      <c r="G94" s="91"/>
      <c r="H94" s="91"/>
      <c r="I94" s="109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</row>
    <row r="95" spans="1:26" ht="15" hidden="1" customHeight="1" x14ac:dyDescent="0.15">
      <c r="A95" s="73"/>
      <c r="B95" s="73"/>
      <c r="C95" s="91"/>
      <c r="D95" s="91"/>
      <c r="E95" s="91"/>
      <c r="F95" s="91"/>
      <c r="G95" s="91"/>
      <c r="H95" s="91"/>
      <c r="I95" s="109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91"/>
    </row>
    <row r="96" spans="1:26" ht="15" hidden="1" customHeight="1" x14ac:dyDescent="0.15">
      <c r="A96" s="73"/>
      <c r="B96" s="73"/>
      <c r="C96" s="91"/>
      <c r="D96" s="91"/>
      <c r="E96" s="91"/>
      <c r="F96" s="91"/>
      <c r="G96" s="91"/>
      <c r="H96" s="91"/>
      <c r="I96" s="109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</row>
    <row r="97" spans="1:26" ht="15" hidden="1" customHeight="1" x14ac:dyDescent="0.15">
      <c r="A97" s="73"/>
      <c r="B97" s="73"/>
      <c r="C97" s="91"/>
      <c r="D97" s="91"/>
      <c r="E97" s="91"/>
      <c r="F97" s="91"/>
      <c r="G97" s="91"/>
      <c r="H97" s="91"/>
      <c r="I97" s="109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</row>
    <row r="98" spans="1:26" ht="15" hidden="1" customHeight="1" x14ac:dyDescent="0.15">
      <c r="A98" s="73"/>
      <c r="B98" s="73"/>
      <c r="C98" s="91"/>
      <c r="D98" s="91"/>
      <c r="E98" s="91"/>
      <c r="F98" s="91"/>
      <c r="G98" s="91"/>
      <c r="H98" s="91"/>
      <c r="I98" s="109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91"/>
    </row>
    <row r="99" spans="1:26" ht="15" hidden="1" customHeight="1" x14ac:dyDescent="0.15">
      <c r="A99" s="73"/>
      <c r="B99" s="73"/>
      <c r="C99" s="91"/>
      <c r="D99" s="91"/>
      <c r="E99" s="91"/>
      <c r="F99" s="91"/>
      <c r="G99" s="91"/>
      <c r="H99" s="91"/>
      <c r="I99" s="109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</row>
    <row r="100" spans="1:26" ht="15" hidden="1" customHeight="1" x14ac:dyDescent="0.15">
      <c r="A100" s="73"/>
      <c r="B100" s="73"/>
      <c r="C100" s="91"/>
      <c r="D100" s="91"/>
      <c r="E100" s="91"/>
      <c r="F100" s="91"/>
      <c r="G100" s="91"/>
      <c r="H100" s="91"/>
      <c r="I100" s="109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</row>
    <row r="101" spans="1:26" ht="15" hidden="1" customHeight="1" x14ac:dyDescent="0.15">
      <c r="A101" s="73"/>
      <c r="B101" s="73"/>
      <c r="C101" s="91"/>
      <c r="D101" s="91"/>
      <c r="E101" s="91"/>
      <c r="F101" s="91"/>
      <c r="G101" s="91"/>
      <c r="H101" s="91"/>
      <c r="I101" s="109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</row>
    <row r="102" spans="1:26" ht="15" hidden="1" customHeight="1" x14ac:dyDescent="0.15">
      <c r="A102" s="73"/>
      <c r="B102" s="73"/>
      <c r="C102" s="91"/>
      <c r="D102" s="91"/>
      <c r="E102" s="91"/>
      <c r="F102" s="91"/>
      <c r="G102" s="91"/>
      <c r="H102" s="91"/>
      <c r="I102" s="109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91"/>
    </row>
    <row r="103" spans="1:26" ht="15" hidden="1" customHeight="1" x14ac:dyDescent="0.15">
      <c r="A103" s="73"/>
      <c r="B103" s="73"/>
      <c r="C103" s="91"/>
      <c r="D103" s="91"/>
      <c r="E103" s="91"/>
      <c r="F103" s="91"/>
      <c r="G103" s="91"/>
      <c r="H103" s="91"/>
      <c r="I103" s="109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</row>
    <row r="104" spans="1:26" ht="15" hidden="1" customHeight="1" x14ac:dyDescent="0.15">
      <c r="A104" s="73"/>
      <c r="B104" s="73"/>
      <c r="C104" s="91"/>
      <c r="D104" s="91"/>
      <c r="E104" s="91"/>
      <c r="F104" s="91"/>
      <c r="G104" s="91"/>
      <c r="H104" s="91"/>
      <c r="I104" s="109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</row>
    <row r="105" spans="1:26" ht="15" hidden="1" customHeight="1" x14ac:dyDescent="0.15">
      <c r="A105" s="73"/>
      <c r="B105" s="73"/>
      <c r="C105" s="91"/>
      <c r="D105" s="91"/>
      <c r="E105" s="91"/>
      <c r="F105" s="91"/>
      <c r="G105" s="91"/>
      <c r="H105" s="91"/>
      <c r="I105" s="109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91"/>
    </row>
    <row r="106" spans="1:26" ht="15" hidden="1" customHeight="1" x14ac:dyDescent="0.15">
      <c r="A106" s="73"/>
      <c r="B106" s="73"/>
      <c r="C106" s="91"/>
      <c r="D106" s="91"/>
      <c r="E106" s="91"/>
      <c r="F106" s="91"/>
      <c r="G106" s="91"/>
      <c r="H106" s="91"/>
      <c r="I106" s="109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91"/>
    </row>
    <row r="107" spans="1:26" ht="15" hidden="1" customHeight="1" x14ac:dyDescent="0.15">
      <c r="A107" s="73"/>
      <c r="B107" s="73"/>
      <c r="C107" s="91"/>
      <c r="D107" s="91"/>
      <c r="E107" s="91"/>
      <c r="F107" s="91"/>
      <c r="G107" s="91"/>
      <c r="H107" s="91"/>
      <c r="I107" s="109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91"/>
    </row>
    <row r="108" spans="1:26" ht="20.100000000000001" customHeight="1" x14ac:dyDescent="0.15">
      <c r="A108" s="73"/>
      <c r="B108" s="73"/>
      <c r="C108" s="91"/>
      <c r="D108" s="91"/>
      <c r="E108" s="91"/>
      <c r="F108" s="91"/>
      <c r="G108" s="91"/>
      <c r="H108" s="91"/>
      <c r="I108" s="109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</row>
    <row r="109" spans="1:26" ht="20.100000000000001" customHeight="1" x14ac:dyDescent="0.15">
      <c r="A109" s="73"/>
      <c r="B109" s="73"/>
      <c r="C109" s="86" t="s">
        <v>29</v>
      </c>
      <c r="D109" s="87"/>
      <c r="E109" s="87"/>
      <c r="F109" s="87"/>
      <c r="G109" s="87"/>
      <c r="H109" s="111"/>
      <c r="I109" s="112"/>
    </row>
    <row r="110" spans="1:26" ht="20.100000000000001" customHeight="1" x14ac:dyDescent="0.15">
      <c r="A110" s="73"/>
      <c r="B110" s="73"/>
      <c r="C110" s="122"/>
      <c r="D110" s="123"/>
      <c r="E110" s="123"/>
      <c r="F110" s="123"/>
      <c r="G110" s="123"/>
      <c r="H110" s="123"/>
      <c r="I110" s="124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3"/>
    </row>
    <row r="111" spans="1:26" ht="30" customHeight="1" x14ac:dyDescent="0.15">
      <c r="A111" s="73"/>
      <c r="B111" s="73"/>
      <c r="C111" s="122"/>
      <c r="D111" s="125" t="s">
        <v>37</v>
      </c>
      <c r="E111" s="125"/>
      <c r="F111" s="125"/>
      <c r="G111" s="125"/>
      <c r="H111" s="125"/>
      <c r="I111" s="125"/>
      <c r="J111" s="125"/>
      <c r="K111" s="125"/>
      <c r="L111" s="125"/>
      <c r="M111" s="125"/>
      <c r="N111" s="125"/>
      <c r="O111" s="125"/>
      <c r="P111" s="125"/>
      <c r="Q111" s="125"/>
      <c r="R111" s="125"/>
      <c r="S111" s="125"/>
      <c r="T111" s="125"/>
      <c r="U111" s="125"/>
      <c r="V111" s="125"/>
      <c r="W111" s="125"/>
      <c r="X111" s="125"/>
      <c r="Y111" s="125"/>
      <c r="Z111" s="94"/>
    </row>
    <row r="112" spans="1:26" ht="20.100000000000001" customHeight="1" x14ac:dyDescent="0.15">
      <c r="A112" s="73"/>
      <c r="B112" s="73"/>
      <c r="C112" s="95"/>
      <c r="D112" s="96">
        <v>1</v>
      </c>
      <c r="E112" s="69" t="s">
        <v>8</v>
      </c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94"/>
    </row>
    <row r="113" spans="1:27" ht="20.100000000000001" customHeight="1" x14ac:dyDescent="0.15">
      <c r="A113" s="73"/>
      <c r="B113" s="73"/>
      <c r="C113" s="95"/>
      <c r="D113" s="96"/>
      <c r="E113" s="91"/>
      <c r="F113" s="91"/>
      <c r="G113" s="91"/>
      <c r="H113" s="91"/>
      <c r="I113" s="101" t="s">
        <v>778</v>
      </c>
      <c r="J113" s="98" t="s">
        <v>787</v>
      </c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4"/>
    </row>
    <row r="114" spans="1:27" ht="20.100000000000001" customHeight="1" x14ac:dyDescent="0.15">
      <c r="A114" s="73"/>
      <c r="B114" s="73"/>
      <c r="C114" s="95"/>
      <c r="D114" s="96">
        <v>2</v>
      </c>
      <c r="E114" s="69" t="s">
        <v>16</v>
      </c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94"/>
    </row>
    <row r="115" spans="1:27" ht="20.100000000000001" customHeight="1" x14ac:dyDescent="0.15">
      <c r="A115" s="73"/>
      <c r="B115" s="73"/>
      <c r="C115" s="95"/>
      <c r="D115" s="96"/>
      <c r="E115" s="91"/>
      <c r="F115" s="91"/>
      <c r="G115" s="91"/>
      <c r="H115" s="91"/>
      <c r="I115" s="101" t="s">
        <v>778</v>
      </c>
      <c r="J115" s="98" t="s">
        <v>10</v>
      </c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4"/>
    </row>
    <row r="116" spans="1:27" ht="20.100000000000001" customHeight="1" x14ac:dyDescent="0.15">
      <c r="A116" s="73"/>
      <c r="B116" s="73"/>
      <c r="C116" s="95"/>
      <c r="D116" s="96">
        <v>3</v>
      </c>
      <c r="E116" s="69" t="s">
        <v>17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94"/>
    </row>
    <row r="117" spans="1:27" ht="20.100000000000001" customHeight="1" x14ac:dyDescent="0.15">
      <c r="A117" s="73"/>
      <c r="B117" s="73"/>
      <c r="C117" s="95"/>
      <c r="D117" s="96"/>
      <c r="E117" s="91"/>
      <c r="F117" s="91"/>
      <c r="G117" s="91"/>
      <c r="H117" s="91"/>
      <c r="I117" s="101" t="s">
        <v>778</v>
      </c>
      <c r="J117" s="98" t="s">
        <v>11</v>
      </c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4"/>
    </row>
    <row r="118" spans="1:27" ht="20.100000000000001" customHeight="1" x14ac:dyDescent="0.15">
      <c r="A118" s="73">
        <f>IF(AND(TRIM($I118)&lt;&gt;"",NOT(ISNUMBER(VALUE(SUBSTITUTE($I118,"-",""))))), 1001, 0)</f>
        <v>0</v>
      </c>
      <c r="B118" s="73"/>
      <c r="C118" s="95"/>
      <c r="D118" s="96">
        <v>4</v>
      </c>
      <c r="E118" s="69" t="s">
        <v>6</v>
      </c>
      <c r="I118" s="17"/>
      <c r="J118" s="17"/>
      <c r="K118" s="17"/>
      <c r="L118" s="17"/>
      <c r="M118" s="17"/>
      <c r="N118" s="126"/>
      <c r="O118" s="126"/>
      <c r="P118" s="103"/>
      <c r="Q118" s="103"/>
      <c r="R118" s="103"/>
      <c r="S118" s="103"/>
      <c r="T118" s="103"/>
      <c r="U118" s="103"/>
      <c r="V118" s="103"/>
      <c r="W118" s="103"/>
      <c r="X118" s="103"/>
      <c r="Y118" s="91"/>
      <c r="Z118" s="94"/>
    </row>
    <row r="119" spans="1:27" ht="20.100000000000001" customHeight="1" x14ac:dyDescent="0.15">
      <c r="A119" s="73"/>
      <c r="B119" s="73"/>
      <c r="C119" s="99"/>
      <c r="D119" s="91"/>
      <c r="E119" s="91"/>
      <c r="F119" s="91"/>
      <c r="G119" s="91"/>
      <c r="H119" s="91"/>
      <c r="I119" s="101" t="s">
        <v>778</v>
      </c>
      <c r="J119" s="98" t="s">
        <v>783</v>
      </c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4"/>
    </row>
    <row r="120" spans="1:27" ht="20.100000000000001" customHeight="1" x14ac:dyDescent="0.15">
      <c r="A120" s="73">
        <f>IF(AND(TRIM($I120)&lt;&gt;"",NOT(ISNUMBER(VALUE(SUBSTITUTE($I120,"-",""))))), 1001, 0)</f>
        <v>0</v>
      </c>
      <c r="B120" s="73"/>
      <c r="C120" s="95"/>
      <c r="D120" s="96">
        <v>5</v>
      </c>
      <c r="E120" s="69" t="s">
        <v>7</v>
      </c>
      <c r="I120" s="17"/>
      <c r="J120" s="17"/>
      <c r="K120" s="17"/>
      <c r="L120" s="17"/>
      <c r="M120" s="17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4"/>
    </row>
    <row r="121" spans="1:27" ht="20.100000000000001" customHeight="1" x14ac:dyDescent="0.15">
      <c r="A121" s="73"/>
      <c r="B121" s="73"/>
      <c r="C121" s="99"/>
      <c r="D121" s="91"/>
      <c r="E121" s="91"/>
      <c r="F121" s="91"/>
      <c r="G121" s="91"/>
      <c r="H121" s="91"/>
      <c r="I121" s="101" t="s">
        <v>778</v>
      </c>
      <c r="J121" s="98" t="s">
        <v>831</v>
      </c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4"/>
    </row>
    <row r="122" spans="1:27" ht="20.100000000000001" customHeight="1" x14ac:dyDescent="0.15">
      <c r="A122" s="73"/>
      <c r="B122" s="73"/>
      <c r="C122" s="95"/>
      <c r="D122" s="96">
        <v>6</v>
      </c>
      <c r="E122" s="69" t="s">
        <v>9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94"/>
    </row>
    <row r="123" spans="1:27" ht="20.100000000000001" customHeight="1" x14ac:dyDescent="0.15">
      <c r="A123" s="73"/>
      <c r="B123" s="73"/>
      <c r="C123" s="99"/>
      <c r="D123" s="91"/>
      <c r="E123" s="91"/>
      <c r="F123" s="91"/>
      <c r="G123" s="91"/>
      <c r="H123" s="91"/>
      <c r="I123" s="101" t="s">
        <v>778</v>
      </c>
      <c r="J123" s="98" t="s">
        <v>47</v>
      </c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4"/>
    </row>
    <row r="124" spans="1:27" ht="20.100000000000001" customHeight="1" x14ac:dyDescent="0.15">
      <c r="A124" s="73"/>
      <c r="B124" s="73"/>
      <c r="C124" s="105"/>
      <c r="D124" s="106"/>
      <c r="E124" s="106"/>
      <c r="F124" s="106"/>
      <c r="G124" s="106"/>
      <c r="H124" s="106"/>
      <c r="I124" s="121" t="s">
        <v>788</v>
      </c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107"/>
      <c r="Z124" s="108"/>
    </row>
    <row r="125" spans="1:27" ht="20.100000000000001" customHeight="1" x14ac:dyDescent="0.15">
      <c r="A125" s="85"/>
      <c r="B125" s="73"/>
      <c r="C125" s="91"/>
      <c r="D125" s="91"/>
      <c r="E125" s="91"/>
      <c r="F125" s="91"/>
      <c r="G125" s="91"/>
      <c r="H125" s="91"/>
      <c r="I125" s="110"/>
      <c r="J125" s="127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</row>
    <row r="126" spans="1:27" ht="15.75" hidden="1" customHeight="1" x14ac:dyDescent="0.15">
      <c r="A126" s="85"/>
      <c r="B126" s="73"/>
      <c r="C126" s="91"/>
      <c r="D126" s="91"/>
      <c r="E126" s="91"/>
      <c r="F126" s="91"/>
      <c r="G126" s="91"/>
      <c r="H126" s="91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</row>
    <row r="127" spans="1:27" ht="15.75" hidden="1" customHeight="1" x14ac:dyDescent="0.15">
      <c r="A127" s="85"/>
      <c r="B127" s="73"/>
      <c r="C127" s="91"/>
      <c r="D127" s="91"/>
      <c r="E127" s="91"/>
      <c r="F127" s="91"/>
      <c r="G127" s="91"/>
      <c r="H127" s="91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</row>
    <row r="128" spans="1:27" ht="15.75" hidden="1" customHeight="1" x14ac:dyDescent="0.15">
      <c r="A128" s="85"/>
      <c r="B128" s="73"/>
      <c r="C128" s="91"/>
      <c r="D128" s="91"/>
      <c r="E128" s="91"/>
      <c r="F128" s="91"/>
      <c r="G128" s="91"/>
      <c r="H128" s="91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</row>
    <row r="129" spans="1:27" ht="15.75" hidden="1" customHeight="1" x14ac:dyDescent="0.15">
      <c r="A129" s="85"/>
      <c r="B129" s="73"/>
      <c r="C129" s="91"/>
      <c r="D129" s="91"/>
      <c r="E129" s="91"/>
      <c r="F129" s="91"/>
      <c r="G129" s="91"/>
      <c r="H129" s="91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</row>
    <row r="130" spans="1:27" ht="15.75" hidden="1" customHeight="1" x14ac:dyDescent="0.15">
      <c r="A130" s="85"/>
      <c r="B130" s="73"/>
      <c r="C130" s="91"/>
      <c r="D130" s="91"/>
      <c r="E130" s="91"/>
      <c r="F130" s="91"/>
      <c r="G130" s="91"/>
      <c r="H130" s="91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</row>
    <row r="131" spans="1:27" ht="15.75" hidden="1" customHeight="1" x14ac:dyDescent="0.15">
      <c r="A131" s="85"/>
      <c r="B131" s="73"/>
      <c r="C131" s="91"/>
      <c r="D131" s="91"/>
      <c r="E131" s="91"/>
      <c r="F131" s="91"/>
      <c r="G131" s="91"/>
      <c r="H131" s="91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</row>
    <row r="132" spans="1:27" ht="15.75" hidden="1" customHeight="1" x14ac:dyDescent="0.15">
      <c r="A132" s="85"/>
      <c r="B132" s="73"/>
      <c r="C132" s="91"/>
      <c r="D132" s="91"/>
      <c r="E132" s="91"/>
      <c r="F132" s="91"/>
      <c r="G132" s="91"/>
      <c r="H132" s="91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</row>
    <row r="133" spans="1:27" ht="15.75" hidden="1" customHeight="1" x14ac:dyDescent="0.15">
      <c r="A133" s="85"/>
      <c r="B133" s="73"/>
      <c r="C133" s="91"/>
      <c r="D133" s="91"/>
      <c r="E133" s="91"/>
      <c r="F133" s="91"/>
      <c r="G133" s="91"/>
      <c r="H133" s="91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</row>
    <row r="134" spans="1:27" ht="15.75" hidden="1" customHeight="1" x14ac:dyDescent="0.15">
      <c r="A134" s="85"/>
      <c r="B134" s="73"/>
      <c r="C134" s="91"/>
      <c r="D134" s="91"/>
      <c r="E134" s="91"/>
      <c r="F134" s="91"/>
      <c r="G134" s="91"/>
      <c r="H134" s="91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</row>
    <row r="135" spans="1:27" ht="15.75" hidden="1" customHeight="1" x14ac:dyDescent="0.15">
      <c r="A135" s="85"/>
      <c r="B135" s="73"/>
      <c r="C135" s="91"/>
      <c r="D135" s="91"/>
      <c r="E135" s="91"/>
      <c r="F135" s="91"/>
      <c r="G135" s="91"/>
      <c r="H135" s="91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</row>
    <row r="136" spans="1:27" ht="15.75" hidden="1" customHeight="1" x14ac:dyDescent="0.15">
      <c r="A136" s="85"/>
      <c r="B136" s="73"/>
      <c r="C136" s="91"/>
      <c r="D136" s="91"/>
      <c r="E136" s="91"/>
      <c r="F136" s="91"/>
      <c r="G136" s="91"/>
      <c r="H136" s="91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</row>
    <row r="137" spans="1:27" ht="15.75" hidden="1" customHeight="1" x14ac:dyDescent="0.15">
      <c r="A137" s="85"/>
      <c r="B137" s="73"/>
      <c r="C137" s="91"/>
      <c r="D137" s="91"/>
      <c r="E137" s="91"/>
      <c r="F137" s="91"/>
      <c r="G137" s="91"/>
      <c r="H137" s="91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</row>
    <row r="138" spans="1:27" ht="15.75" hidden="1" customHeight="1" x14ac:dyDescent="0.15">
      <c r="A138" s="85"/>
      <c r="B138" s="73"/>
      <c r="C138" s="91"/>
      <c r="D138" s="91"/>
      <c r="E138" s="91"/>
      <c r="F138" s="91"/>
      <c r="G138" s="91"/>
      <c r="H138" s="91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</row>
    <row r="139" spans="1:27" ht="15.75" hidden="1" customHeight="1" x14ac:dyDescent="0.15">
      <c r="A139" s="85"/>
      <c r="B139" s="73"/>
      <c r="C139" s="91"/>
      <c r="D139" s="91"/>
      <c r="E139" s="91"/>
      <c r="F139" s="91"/>
      <c r="G139" s="91"/>
      <c r="H139" s="91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</row>
    <row r="140" spans="1:27" ht="15.75" hidden="1" customHeight="1" x14ac:dyDescent="0.15">
      <c r="A140" s="85"/>
      <c r="B140" s="73"/>
      <c r="C140" s="91"/>
      <c r="D140" s="91"/>
      <c r="E140" s="91"/>
      <c r="F140" s="91"/>
      <c r="G140" s="91"/>
      <c r="H140" s="91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</row>
    <row r="141" spans="1:27" ht="15.75" hidden="1" customHeight="1" x14ac:dyDescent="0.15">
      <c r="A141" s="85"/>
      <c r="B141" s="73"/>
      <c r="C141" s="91"/>
      <c r="D141" s="91"/>
      <c r="E141" s="91"/>
      <c r="F141" s="91"/>
      <c r="G141" s="91"/>
      <c r="H141" s="91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</row>
    <row r="142" spans="1:27" ht="15.75" hidden="1" customHeight="1" x14ac:dyDescent="0.15">
      <c r="A142" s="85"/>
      <c r="B142" s="73"/>
      <c r="C142" s="91"/>
      <c r="D142" s="91"/>
      <c r="E142" s="91"/>
      <c r="F142" s="91"/>
      <c r="G142" s="91"/>
      <c r="H142" s="91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</row>
    <row r="143" spans="1:27" ht="15.75" hidden="1" customHeight="1" x14ac:dyDescent="0.15">
      <c r="A143" s="85"/>
      <c r="B143" s="73"/>
      <c r="C143" s="91"/>
      <c r="D143" s="91"/>
      <c r="E143" s="91"/>
      <c r="F143" s="91"/>
      <c r="G143" s="91"/>
      <c r="H143" s="91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</row>
    <row r="144" spans="1:27" ht="15.75" hidden="1" customHeight="1" x14ac:dyDescent="0.15">
      <c r="A144" s="85"/>
      <c r="B144" s="73"/>
      <c r="C144" s="91"/>
      <c r="D144" s="91"/>
      <c r="E144" s="91"/>
      <c r="F144" s="91"/>
      <c r="G144" s="91"/>
      <c r="H144" s="91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</row>
    <row r="145" spans="1:27" ht="20.100000000000001" customHeight="1" x14ac:dyDescent="0.15">
      <c r="A145" s="85"/>
      <c r="B145" s="73"/>
      <c r="C145" s="91"/>
      <c r="D145" s="91"/>
      <c r="E145" s="91"/>
      <c r="F145" s="91"/>
      <c r="G145" s="91"/>
      <c r="H145" s="91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</row>
    <row r="146" spans="1:27" ht="20.100000000000001" customHeight="1" x14ac:dyDescent="0.15">
      <c r="A146" s="73"/>
      <c r="B146" s="73"/>
      <c r="C146" s="86" t="s">
        <v>789</v>
      </c>
      <c r="D146" s="87"/>
      <c r="E146" s="87"/>
      <c r="F146" s="87"/>
      <c r="G146" s="87"/>
      <c r="H146" s="111"/>
      <c r="I146" s="112"/>
    </row>
    <row r="147" spans="1:27" ht="20.100000000000001" customHeight="1" x14ac:dyDescent="0.15">
      <c r="A147" s="73"/>
      <c r="B147" s="73"/>
      <c r="C147" s="89"/>
      <c r="D147" s="90"/>
      <c r="E147" s="90"/>
      <c r="F147" s="90"/>
      <c r="G147" s="90"/>
      <c r="H147" s="90"/>
      <c r="I147" s="124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3"/>
    </row>
    <row r="148" spans="1:27" ht="20.100000000000001" customHeight="1" x14ac:dyDescent="0.15">
      <c r="A148" s="73"/>
      <c r="B148" s="73"/>
      <c r="C148" s="89"/>
      <c r="D148" s="128" t="s">
        <v>790</v>
      </c>
      <c r="E148" s="90"/>
      <c r="F148" s="90"/>
      <c r="G148" s="90"/>
      <c r="H148" s="90"/>
      <c r="I148" s="103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4"/>
    </row>
    <row r="149" spans="1:27" ht="20.100000000000001" customHeight="1" x14ac:dyDescent="0.15">
      <c r="A149" s="73">
        <f>IF(AND($I149&lt;&gt;"しない", $I149&lt;&gt;"する"), 1001, 0)</f>
        <v>0</v>
      </c>
      <c r="B149" s="73"/>
      <c r="C149" s="95"/>
      <c r="D149" s="96">
        <v>1</v>
      </c>
      <c r="E149" s="91" t="s">
        <v>38</v>
      </c>
      <c r="F149" s="91"/>
      <c r="G149" s="91"/>
      <c r="H149" s="91"/>
      <c r="I149" s="17" t="s">
        <v>39</v>
      </c>
      <c r="J149" s="21"/>
      <c r="K149" s="21"/>
      <c r="L149" s="21"/>
      <c r="M149" s="2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4"/>
    </row>
    <row r="150" spans="1:27" ht="20.100000000000001" customHeight="1" x14ac:dyDescent="0.15">
      <c r="A150" s="73"/>
      <c r="B150" s="73"/>
      <c r="C150" s="99"/>
      <c r="D150" s="91"/>
      <c r="E150" s="91"/>
      <c r="F150" s="91"/>
      <c r="G150" s="91"/>
      <c r="H150" s="91"/>
      <c r="I150" s="101" t="s">
        <v>778</v>
      </c>
      <c r="J150" s="98" t="s">
        <v>36</v>
      </c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4"/>
    </row>
    <row r="151" spans="1:27" ht="20.100000000000001" customHeight="1" x14ac:dyDescent="0.15">
      <c r="A151" s="73">
        <f>IF(AND($I149="する",TRIM($I151)=""), 1001, 0)</f>
        <v>0</v>
      </c>
      <c r="B151" s="73"/>
      <c r="C151" s="95"/>
      <c r="D151" s="96">
        <v>2</v>
      </c>
      <c r="E151" s="69" t="s">
        <v>0</v>
      </c>
      <c r="I151" s="22"/>
      <c r="J151" s="23"/>
      <c r="K151" s="23"/>
      <c r="L151" s="23"/>
      <c r="M151" s="23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4"/>
    </row>
    <row r="152" spans="1:27" ht="20.100000000000001" customHeight="1" x14ac:dyDescent="0.15">
      <c r="A152" s="73"/>
      <c r="B152" s="73"/>
      <c r="C152" s="95"/>
      <c r="D152" s="96"/>
      <c r="E152" s="91"/>
      <c r="F152" s="91"/>
      <c r="G152" s="91"/>
      <c r="H152" s="91"/>
      <c r="I152" s="101" t="s">
        <v>778</v>
      </c>
      <c r="J152" s="98" t="s">
        <v>779</v>
      </c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4"/>
    </row>
    <row r="153" spans="1:27" ht="20.100000000000001" customHeight="1" x14ac:dyDescent="0.15">
      <c r="A153" s="73">
        <f>IF(AND($I149="する",TRIM($I153)=""), 1001, 0)</f>
        <v>0</v>
      </c>
      <c r="B153" s="73"/>
      <c r="C153" s="95"/>
      <c r="D153" s="96">
        <v>3</v>
      </c>
      <c r="E153" s="69" t="s">
        <v>1</v>
      </c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94"/>
    </row>
    <row r="154" spans="1:27" ht="20.100000000000001" customHeight="1" x14ac:dyDescent="0.15">
      <c r="A154" s="73"/>
      <c r="B154" s="73"/>
      <c r="C154" s="95"/>
      <c r="D154" s="96"/>
      <c r="E154" s="91"/>
      <c r="F154" s="91"/>
      <c r="G154" s="91"/>
      <c r="H154" s="91"/>
      <c r="I154" s="101" t="s">
        <v>778</v>
      </c>
      <c r="J154" s="98" t="s">
        <v>14</v>
      </c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4"/>
    </row>
    <row r="155" spans="1:27" ht="20.100000000000001" customHeight="1" x14ac:dyDescent="0.15">
      <c r="A155" s="73"/>
      <c r="B155" s="73"/>
      <c r="C155" s="95"/>
      <c r="D155" s="96">
        <v>4</v>
      </c>
      <c r="E155" s="69" t="s">
        <v>31</v>
      </c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94"/>
    </row>
    <row r="156" spans="1:27" ht="20.100000000000001" customHeight="1" x14ac:dyDescent="0.15">
      <c r="A156" s="73"/>
      <c r="B156" s="73"/>
      <c r="C156" s="95"/>
      <c r="D156" s="96"/>
      <c r="E156" s="91"/>
      <c r="F156" s="91"/>
      <c r="G156" s="91"/>
      <c r="H156" s="91"/>
      <c r="I156" s="101" t="s">
        <v>778</v>
      </c>
      <c r="J156" s="98" t="s">
        <v>10</v>
      </c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4"/>
    </row>
    <row r="157" spans="1:27" ht="20.100000000000001" customHeight="1" x14ac:dyDescent="0.15">
      <c r="A157" s="73">
        <f>IF(AND($I149="する",TRIM($I157)=""), 1001, 0)</f>
        <v>0</v>
      </c>
      <c r="B157" s="73"/>
      <c r="C157" s="95"/>
      <c r="D157" s="96">
        <v>5</v>
      </c>
      <c r="E157" s="69" t="s">
        <v>32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94"/>
    </row>
    <row r="158" spans="1:27" ht="20.100000000000001" customHeight="1" x14ac:dyDescent="0.15">
      <c r="A158" s="73"/>
      <c r="B158" s="73"/>
      <c r="C158" s="99"/>
      <c r="D158" s="91"/>
      <c r="E158" s="91"/>
      <c r="F158" s="91"/>
      <c r="G158" s="91"/>
      <c r="H158" s="91"/>
      <c r="I158" s="101" t="s">
        <v>778</v>
      </c>
      <c r="J158" s="98" t="s">
        <v>11</v>
      </c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4"/>
    </row>
    <row r="159" spans="1:27" ht="20.100000000000001" customHeight="1" x14ac:dyDescent="0.15">
      <c r="A159" s="73">
        <f>IF(AND($I149="する",NOT(AND(TRIM($I159)&lt;&gt;"",ISNUMBER(VALUE(SUBSTITUTE($I159,"-","")))))), 1001, 0)</f>
        <v>0</v>
      </c>
      <c r="B159" s="73"/>
      <c r="C159" s="95"/>
      <c r="D159" s="96">
        <v>6</v>
      </c>
      <c r="E159" s="69" t="s">
        <v>6</v>
      </c>
      <c r="I159" s="17"/>
      <c r="J159" s="17"/>
      <c r="K159" s="17"/>
      <c r="L159" s="17"/>
      <c r="M159" s="17"/>
      <c r="N159" s="91"/>
      <c r="O159" s="91"/>
      <c r="P159" s="91"/>
      <c r="Q159" s="91"/>
      <c r="R159" s="91"/>
      <c r="S159" s="91"/>
      <c r="T159" s="91"/>
      <c r="U159" s="91"/>
      <c r="V159" s="91"/>
      <c r="W159" s="91"/>
      <c r="X159" s="91"/>
      <c r="Y159" s="91"/>
      <c r="Z159" s="94"/>
    </row>
    <row r="160" spans="1:27" ht="20.100000000000001" customHeight="1" x14ac:dyDescent="0.15">
      <c r="A160" s="73"/>
      <c r="B160" s="73"/>
      <c r="C160" s="99"/>
      <c r="D160" s="91"/>
      <c r="E160" s="91"/>
      <c r="F160" s="91"/>
      <c r="G160" s="91"/>
      <c r="H160" s="91"/>
      <c r="I160" s="101" t="s">
        <v>778</v>
      </c>
      <c r="J160" s="98" t="s">
        <v>783</v>
      </c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4"/>
    </row>
    <row r="161" spans="1:27" ht="20.100000000000001" customHeight="1" x14ac:dyDescent="0.15">
      <c r="A161" s="73">
        <f>IF(AND($I149="する",AND(TRIM($I161)&lt;&gt;"",NOT(ISNUMBER(VALUE(SUBSTITUTE($I161,"-","")))))), 1001, 0)</f>
        <v>0</v>
      </c>
      <c r="B161" s="73"/>
      <c r="C161" s="95"/>
      <c r="D161" s="96">
        <v>7</v>
      </c>
      <c r="E161" s="69" t="s">
        <v>7</v>
      </c>
      <c r="I161" s="17"/>
      <c r="J161" s="17"/>
      <c r="K161" s="17"/>
      <c r="L161" s="17"/>
      <c r="M161" s="17"/>
      <c r="N161" s="91"/>
      <c r="O161" s="91"/>
      <c r="P161" s="91"/>
      <c r="Q161" s="91"/>
      <c r="R161" s="91"/>
      <c r="S161" s="91"/>
      <c r="T161" s="91"/>
      <c r="U161" s="91"/>
      <c r="V161" s="91"/>
      <c r="W161" s="91"/>
      <c r="X161" s="91"/>
      <c r="Y161" s="91"/>
      <c r="Z161" s="94"/>
    </row>
    <row r="162" spans="1:27" ht="20.100000000000001" customHeight="1" x14ac:dyDescent="0.15">
      <c r="A162" s="73"/>
      <c r="B162" s="73"/>
      <c r="C162" s="99"/>
      <c r="D162" s="91"/>
      <c r="E162" s="91"/>
      <c r="F162" s="91"/>
      <c r="G162" s="91"/>
      <c r="H162" s="91"/>
      <c r="I162" s="101" t="s">
        <v>778</v>
      </c>
      <c r="J162" s="98" t="s">
        <v>831</v>
      </c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4"/>
    </row>
    <row r="163" spans="1:27" ht="20.100000000000001" customHeight="1" x14ac:dyDescent="0.15">
      <c r="A163" s="73"/>
      <c r="B163" s="73"/>
      <c r="C163" s="105"/>
      <c r="D163" s="106"/>
      <c r="E163" s="106"/>
      <c r="F163" s="106"/>
      <c r="G163" s="106"/>
      <c r="H163" s="106"/>
      <c r="I163" s="121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Z163" s="108"/>
    </row>
    <row r="164" spans="1:27" ht="20.100000000000001" customHeight="1" x14ac:dyDescent="0.15">
      <c r="A164" s="73"/>
      <c r="B164" s="73"/>
      <c r="C164" s="91"/>
      <c r="D164" s="91"/>
      <c r="E164" s="91"/>
      <c r="F164" s="91"/>
      <c r="G164" s="91"/>
      <c r="H164" s="91"/>
      <c r="I164" s="109" t="s">
        <v>778</v>
      </c>
      <c r="J164" s="129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91"/>
    </row>
    <row r="165" spans="1:27" ht="20.100000000000001" customHeight="1" x14ac:dyDescent="0.15">
      <c r="A165" s="85"/>
      <c r="B165" s="73"/>
      <c r="C165" s="91"/>
      <c r="D165" s="91"/>
      <c r="E165" s="91"/>
      <c r="F165" s="91"/>
      <c r="G165" s="91"/>
      <c r="H165" s="91"/>
      <c r="I165" s="110"/>
      <c r="J165" s="91"/>
      <c r="K165" s="91"/>
      <c r="L165" s="91"/>
      <c r="M165" s="91"/>
      <c r="N165" s="91"/>
      <c r="O165" s="91"/>
      <c r="P165" s="91"/>
      <c r="Q165" s="91"/>
      <c r="R165" s="91"/>
      <c r="S165" s="91"/>
      <c r="T165" s="91"/>
      <c r="U165" s="91"/>
      <c r="V165" s="91"/>
      <c r="W165" s="91"/>
      <c r="X165" s="91"/>
      <c r="Y165" s="91"/>
      <c r="Z165" s="91"/>
    </row>
    <row r="166" spans="1:27" ht="20.100000000000001" customHeight="1" x14ac:dyDescent="0.15">
      <c r="A166" s="85"/>
      <c r="B166" s="73"/>
      <c r="C166" s="86" t="s">
        <v>30</v>
      </c>
      <c r="D166" s="87"/>
      <c r="E166" s="87"/>
      <c r="F166" s="87"/>
      <c r="G166" s="87"/>
      <c r="H166" s="111"/>
    </row>
    <row r="167" spans="1:27" ht="20.100000000000001" customHeight="1" x14ac:dyDescent="0.15">
      <c r="A167" s="85"/>
      <c r="B167" s="73"/>
      <c r="C167" s="89"/>
      <c r="D167" s="90"/>
      <c r="E167" s="90"/>
      <c r="F167" s="90"/>
      <c r="G167" s="90"/>
      <c r="H167" s="90"/>
      <c r="I167" s="130"/>
      <c r="J167" s="92"/>
      <c r="K167" s="92"/>
      <c r="L167" s="92"/>
      <c r="M167" s="92"/>
      <c r="N167" s="92"/>
      <c r="O167" s="92"/>
      <c r="P167" s="130"/>
      <c r="Q167" s="92"/>
      <c r="R167" s="92"/>
      <c r="S167" s="130"/>
      <c r="T167" s="92"/>
      <c r="U167" s="92"/>
      <c r="V167" s="92"/>
      <c r="W167" s="131"/>
      <c r="X167" s="92"/>
      <c r="Y167" s="92"/>
      <c r="Z167" s="93"/>
    </row>
    <row r="168" spans="1:27" ht="15.75" hidden="1" customHeight="1" x14ac:dyDescent="0.15">
      <c r="A168" s="85"/>
      <c r="B168" s="73"/>
      <c r="C168" s="89"/>
      <c r="D168" s="90"/>
      <c r="E168" s="90"/>
      <c r="F168" s="90"/>
      <c r="G168" s="90"/>
      <c r="H168" s="90"/>
      <c r="I168" s="132"/>
      <c r="J168" s="91"/>
      <c r="K168" s="91"/>
      <c r="L168" s="91"/>
      <c r="M168" s="91"/>
      <c r="N168" s="91"/>
      <c r="O168" s="91"/>
      <c r="P168" s="132"/>
      <c r="Q168" s="91"/>
      <c r="R168" s="91"/>
      <c r="S168" s="132"/>
      <c r="T168" s="91"/>
      <c r="U168" s="91"/>
      <c r="V168" s="91"/>
      <c r="W168" s="133"/>
      <c r="X168" s="91"/>
      <c r="Y168" s="91"/>
      <c r="Z168" s="94"/>
    </row>
    <row r="169" spans="1:27" ht="20.100000000000001" customHeight="1" x14ac:dyDescent="0.15">
      <c r="A169" s="85">
        <f>IF(TRIM($I169)="",1001,0)</f>
        <v>1001</v>
      </c>
      <c r="B169" s="73"/>
      <c r="C169" s="95"/>
      <c r="D169" s="96">
        <v>1</v>
      </c>
      <c r="E169" s="69" t="s">
        <v>51</v>
      </c>
      <c r="I169" s="17"/>
      <c r="J169" s="17"/>
      <c r="K169" s="17"/>
      <c r="L169" s="17"/>
      <c r="M169" s="17"/>
      <c r="N169" s="91"/>
      <c r="O169" s="91"/>
      <c r="P169" s="91"/>
      <c r="Q169" s="91"/>
      <c r="R169" s="91"/>
      <c r="S169" s="91"/>
      <c r="T169" s="91"/>
      <c r="U169" s="91"/>
      <c r="V169" s="91"/>
      <c r="W169" s="91"/>
      <c r="X169" s="91"/>
      <c r="Y169" s="91"/>
      <c r="Z169" s="94"/>
      <c r="AA169" s="91"/>
    </row>
    <row r="170" spans="1:27" ht="20.100000000000001" customHeight="1" x14ac:dyDescent="0.15">
      <c r="A170" s="85"/>
      <c r="B170" s="73"/>
      <c r="C170" s="95"/>
      <c r="D170" s="96"/>
      <c r="E170" s="91"/>
      <c r="F170" s="91"/>
      <c r="G170" s="91"/>
      <c r="H170" s="91"/>
      <c r="I170" s="97"/>
      <c r="J170" s="134" t="s">
        <v>53</v>
      </c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135"/>
      <c r="AA170" s="91"/>
    </row>
    <row r="171" spans="1:27" ht="20.100000000000001" customHeight="1" x14ac:dyDescent="0.15">
      <c r="A171" s="85">
        <f>IF(TRIM($I171)="",1001,0)</f>
        <v>1001</v>
      </c>
      <c r="B171" s="73"/>
      <c r="C171" s="95"/>
      <c r="D171" s="96">
        <v>2</v>
      </c>
      <c r="E171" s="69" t="s">
        <v>54</v>
      </c>
      <c r="I171" s="17"/>
      <c r="J171" s="17"/>
      <c r="K171" s="17"/>
      <c r="L171" s="17"/>
      <c r="M171" s="17"/>
      <c r="N171" s="98"/>
      <c r="O171" s="98"/>
      <c r="P171" s="98"/>
      <c r="Q171" s="91"/>
      <c r="R171" s="91"/>
      <c r="S171" s="91"/>
      <c r="T171" s="91"/>
      <c r="U171" s="91"/>
      <c r="V171" s="91"/>
      <c r="W171" s="91"/>
      <c r="X171" s="91"/>
      <c r="Y171" s="91"/>
      <c r="Z171" s="94"/>
      <c r="AA171" s="91"/>
    </row>
    <row r="172" spans="1:27" ht="20.100000000000001" customHeight="1" x14ac:dyDescent="0.15">
      <c r="A172" s="85"/>
      <c r="B172" s="73"/>
      <c r="C172" s="95"/>
      <c r="D172" s="96"/>
      <c r="E172" s="91"/>
      <c r="F172" s="91"/>
      <c r="G172" s="91"/>
      <c r="H172" s="91"/>
      <c r="I172" s="97"/>
      <c r="J172" s="134" t="s">
        <v>53</v>
      </c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135"/>
      <c r="AA172" s="91"/>
    </row>
    <row r="173" spans="1:27" ht="20.100000000000001" customHeight="1" x14ac:dyDescent="0.15">
      <c r="A173" s="85">
        <f>IF(TRIM($I173)="",1001,0)</f>
        <v>1001</v>
      </c>
      <c r="B173" s="73"/>
      <c r="C173" s="95"/>
      <c r="D173" s="96">
        <v>3</v>
      </c>
      <c r="E173" s="69" t="s">
        <v>55</v>
      </c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94"/>
      <c r="AA173" s="91"/>
    </row>
    <row r="174" spans="1:27" ht="20.100000000000001" customHeight="1" x14ac:dyDescent="0.15">
      <c r="A174" s="85"/>
      <c r="B174" s="73"/>
      <c r="C174" s="95"/>
      <c r="D174" s="96"/>
      <c r="E174" s="91"/>
      <c r="F174" s="91"/>
      <c r="G174" s="91"/>
      <c r="H174" s="91"/>
      <c r="I174" s="97"/>
      <c r="J174" s="134" t="s">
        <v>53</v>
      </c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135"/>
      <c r="AA174" s="91"/>
    </row>
    <row r="175" spans="1:27" ht="20.100000000000001" customHeight="1" x14ac:dyDescent="0.15">
      <c r="A175" s="85"/>
      <c r="B175" s="73"/>
      <c r="C175" s="95"/>
      <c r="D175" s="96">
        <v>4</v>
      </c>
      <c r="E175" s="69" t="s">
        <v>52</v>
      </c>
      <c r="I175" s="16"/>
      <c r="J175" s="17"/>
      <c r="K175" s="17"/>
      <c r="L175" s="17"/>
      <c r="M175" s="17"/>
      <c r="N175" s="91"/>
      <c r="O175" s="91"/>
      <c r="P175" s="91"/>
      <c r="Q175" s="91"/>
      <c r="R175" s="91"/>
      <c r="S175" s="91"/>
      <c r="T175" s="91"/>
      <c r="U175" s="91"/>
      <c r="V175" s="91"/>
      <c r="W175" s="91"/>
      <c r="X175" s="91"/>
      <c r="Y175" s="91"/>
      <c r="Z175" s="94"/>
      <c r="AA175" s="91"/>
    </row>
    <row r="176" spans="1:27" ht="20.100000000000001" customHeight="1" x14ac:dyDescent="0.15">
      <c r="A176" s="85"/>
      <c r="B176" s="73"/>
      <c r="C176" s="95"/>
      <c r="D176" s="96"/>
      <c r="E176" s="91"/>
      <c r="F176" s="91"/>
      <c r="G176" s="91"/>
      <c r="H176" s="91"/>
      <c r="I176" s="97"/>
      <c r="J176" s="134" t="str">
        <f>日付例&amp;" 年月日を入力してください。個人の場合や設立日が1900/3/31以前の場合は、入力不要です。"</f>
        <v>例)2026/4/1、R8/4/1 年月日を入力してください。個人の場合や設立日が1900/3/31以前の場合は、入力不要です。</v>
      </c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135"/>
      <c r="AA176" s="91"/>
    </row>
    <row r="177" spans="1:27" ht="20.100000000000001" customHeight="1" x14ac:dyDescent="0.15">
      <c r="A177" s="85"/>
      <c r="B177" s="73"/>
      <c r="C177" s="95"/>
      <c r="D177" s="96">
        <v>5</v>
      </c>
      <c r="E177" s="69" t="s">
        <v>56</v>
      </c>
      <c r="I177" s="49"/>
      <c r="J177" s="50"/>
      <c r="K177" s="50"/>
      <c r="L177" s="50"/>
      <c r="M177" s="50"/>
      <c r="N177" s="136" t="s">
        <v>49</v>
      </c>
      <c r="O177" s="136"/>
      <c r="P177" s="136"/>
      <c r="Q177" s="136"/>
      <c r="R177" s="136"/>
      <c r="S177" s="136"/>
      <c r="T177" s="137"/>
      <c r="U177" s="137"/>
      <c r="V177" s="138"/>
      <c r="W177" s="137"/>
      <c r="X177" s="137"/>
      <c r="Y177" s="137"/>
      <c r="Z177" s="94"/>
    </row>
    <row r="178" spans="1:27" ht="20.100000000000001" customHeight="1" x14ac:dyDescent="0.15">
      <c r="A178" s="85"/>
      <c r="B178" s="73"/>
      <c r="C178" s="95"/>
      <c r="D178" s="96"/>
      <c r="E178" s="91"/>
      <c r="F178" s="91"/>
      <c r="G178" s="91"/>
      <c r="H178" s="91"/>
      <c r="I178" s="97"/>
      <c r="J178" s="139"/>
      <c r="K178" s="139"/>
      <c r="L178" s="139"/>
      <c r="M178" s="139"/>
      <c r="N178" s="139"/>
      <c r="O178" s="136"/>
      <c r="P178" s="136"/>
      <c r="Q178" s="136"/>
      <c r="R178" s="139"/>
      <c r="S178" s="139"/>
      <c r="T178" s="139"/>
      <c r="U178" s="139"/>
      <c r="V178" s="139"/>
      <c r="W178" s="139"/>
      <c r="X178" s="139"/>
      <c r="Y178" s="139"/>
      <c r="Z178" s="94"/>
    </row>
    <row r="179" spans="1:27" ht="20.100000000000001" customHeight="1" x14ac:dyDescent="0.15">
      <c r="A179" s="73"/>
      <c r="B179" s="73"/>
      <c r="C179" s="89"/>
      <c r="D179" s="96">
        <f>D177+1</f>
        <v>6</v>
      </c>
      <c r="E179" s="103" t="s">
        <v>58</v>
      </c>
      <c r="F179" s="90"/>
      <c r="G179" s="90"/>
      <c r="H179" s="90"/>
      <c r="I179" s="49"/>
      <c r="J179" s="50"/>
      <c r="K179" s="50"/>
      <c r="L179" s="50"/>
      <c r="M179" s="50"/>
      <c r="N179" s="91" t="s">
        <v>57</v>
      </c>
      <c r="O179" s="136"/>
      <c r="P179" s="136"/>
      <c r="Q179" s="136"/>
      <c r="R179" s="91"/>
      <c r="S179" s="91"/>
      <c r="T179" s="91"/>
      <c r="U179" s="91"/>
      <c r="V179" s="133"/>
      <c r="W179" s="91"/>
      <c r="X179" s="91"/>
      <c r="Y179" s="91"/>
      <c r="Z179" s="94"/>
      <c r="AA179" s="91"/>
    </row>
    <row r="180" spans="1:27" ht="20.100000000000001" customHeight="1" x14ac:dyDescent="0.15">
      <c r="A180" s="73"/>
      <c r="B180" s="73"/>
      <c r="C180" s="89"/>
      <c r="D180" s="96"/>
      <c r="E180" s="103"/>
      <c r="F180" s="90"/>
      <c r="G180" s="90"/>
      <c r="H180" s="90"/>
      <c r="I180" s="140"/>
      <c r="J180" s="140"/>
      <c r="K180" s="140"/>
      <c r="L180" s="140"/>
      <c r="M180" s="140"/>
      <c r="N180" s="141"/>
      <c r="O180" s="136"/>
      <c r="P180" s="136"/>
      <c r="Q180" s="136"/>
      <c r="R180" s="140"/>
      <c r="S180" s="140"/>
      <c r="T180" s="140"/>
      <c r="U180" s="140"/>
      <c r="V180" s="141"/>
      <c r="W180" s="140"/>
      <c r="X180" s="140"/>
      <c r="Y180" s="140"/>
      <c r="Z180" s="142"/>
      <c r="AA180" s="140"/>
    </row>
    <row r="181" spans="1:27" ht="20.100000000000001" customHeight="1" x14ac:dyDescent="0.15">
      <c r="A181" s="73"/>
      <c r="B181" s="73"/>
      <c r="C181" s="89"/>
      <c r="D181" s="96">
        <f>D179+1</f>
        <v>7</v>
      </c>
      <c r="E181" s="103" t="s">
        <v>59</v>
      </c>
      <c r="F181" s="90"/>
      <c r="G181" s="90"/>
      <c r="H181" s="90"/>
      <c r="I181" s="49"/>
      <c r="J181" s="50"/>
      <c r="K181" s="50"/>
      <c r="L181" s="50"/>
      <c r="M181" s="50"/>
      <c r="N181" s="91" t="s">
        <v>57</v>
      </c>
      <c r="O181" s="136"/>
      <c r="P181" s="136"/>
      <c r="Q181" s="136"/>
      <c r="R181" s="91"/>
      <c r="S181" s="91"/>
      <c r="T181" s="91"/>
      <c r="U181" s="91"/>
      <c r="V181" s="133"/>
      <c r="W181" s="91"/>
      <c r="X181" s="91"/>
      <c r="Y181" s="91"/>
      <c r="Z181" s="94"/>
      <c r="AA181" s="91"/>
    </row>
    <row r="182" spans="1:27" ht="20.100000000000001" customHeight="1" x14ac:dyDescent="0.15">
      <c r="A182" s="73"/>
      <c r="B182" s="73"/>
      <c r="C182" s="89"/>
      <c r="D182" s="96"/>
      <c r="E182" s="103"/>
      <c r="F182" s="90"/>
      <c r="G182" s="90"/>
      <c r="H182" s="90"/>
      <c r="I182" s="140"/>
      <c r="J182" s="140"/>
      <c r="K182" s="140"/>
      <c r="L182" s="140"/>
      <c r="M182" s="140"/>
      <c r="N182" s="141"/>
      <c r="O182" s="136"/>
      <c r="P182" s="136"/>
      <c r="Q182" s="136"/>
      <c r="R182" s="140"/>
      <c r="S182" s="140"/>
      <c r="T182" s="140"/>
      <c r="U182" s="140"/>
      <c r="V182" s="141"/>
      <c r="W182" s="140"/>
      <c r="X182" s="140"/>
      <c r="Y182" s="140"/>
      <c r="Z182" s="142"/>
      <c r="AA182" s="140"/>
    </row>
    <row r="183" spans="1:27" ht="20.100000000000001" customHeight="1" x14ac:dyDescent="0.15">
      <c r="A183" s="73"/>
      <c r="B183" s="73"/>
      <c r="C183" s="95"/>
      <c r="D183" s="96">
        <v>8</v>
      </c>
      <c r="E183" s="143" t="s">
        <v>60</v>
      </c>
      <c r="F183" s="143"/>
      <c r="G183" s="143"/>
      <c r="H183" s="143"/>
      <c r="I183" s="49"/>
      <c r="J183" s="50"/>
      <c r="K183" s="50"/>
      <c r="L183" s="50"/>
      <c r="M183" s="50"/>
      <c r="N183" s="91" t="s">
        <v>57</v>
      </c>
      <c r="O183" s="136"/>
      <c r="P183" s="136"/>
      <c r="Q183" s="136"/>
      <c r="Z183" s="144"/>
    </row>
    <row r="184" spans="1:27" ht="20.100000000000001" customHeight="1" x14ac:dyDescent="0.15">
      <c r="A184" s="73"/>
      <c r="B184" s="73"/>
      <c r="C184" s="89"/>
      <c r="D184" s="96"/>
      <c r="E184" s="103"/>
      <c r="F184" s="90"/>
      <c r="G184" s="90"/>
      <c r="H184" s="90"/>
      <c r="I184" s="140"/>
      <c r="J184" s="140"/>
      <c r="K184" s="140"/>
      <c r="L184" s="140"/>
      <c r="M184" s="140"/>
      <c r="N184" s="141"/>
      <c r="O184" s="136"/>
      <c r="P184" s="136"/>
      <c r="Q184" s="136"/>
      <c r="R184" s="140"/>
      <c r="S184" s="140"/>
      <c r="T184" s="140"/>
      <c r="U184" s="140"/>
      <c r="V184" s="141"/>
      <c r="W184" s="140"/>
      <c r="X184" s="140"/>
      <c r="Y184" s="140"/>
      <c r="Z184" s="142"/>
      <c r="AA184" s="140"/>
    </row>
    <row r="185" spans="1:27" ht="20.100000000000001" customHeight="1" x14ac:dyDescent="0.15">
      <c r="A185" s="73"/>
      <c r="B185" s="73"/>
      <c r="C185" s="95"/>
      <c r="D185" s="96">
        <v>9</v>
      </c>
      <c r="E185" s="143" t="s">
        <v>61</v>
      </c>
      <c r="F185" s="143"/>
      <c r="G185" s="143"/>
      <c r="H185" s="143"/>
      <c r="I185" s="49"/>
      <c r="J185" s="50"/>
      <c r="K185" s="50"/>
      <c r="L185" s="50"/>
      <c r="M185" s="50"/>
      <c r="N185" s="91" t="s">
        <v>57</v>
      </c>
      <c r="O185" s="136"/>
      <c r="P185" s="136"/>
      <c r="Q185" s="136"/>
      <c r="Z185" s="144"/>
    </row>
    <row r="186" spans="1:27" ht="20.100000000000001" customHeight="1" x14ac:dyDescent="0.15">
      <c r="A186" s="73"/>
      <c r="B186" s="73"/>
      <c r="C186" s="89"/>
      <c r="D186" s="96"/>
      <c r="E186" s="103"/>
      <c r="F186" s="90"/>
      <c r="G186" s="90"/>
      <c r="H186" s="90"/>
      <c r="I186" s="140"/>
      <c r="J186" s="140"/>
      <c r="K186" s="140"/>
      <c r="L186" s="140"/>
      <c r="M186" s="140"/>
      <c r="N186" s="141"/>
      <c r="O186" s="136"/>
      <c r="P186" s="136"/>
      <c r="Q186" s="136"/>
      <c r="R186" s="140"/>
      <c r="S186" s="140"/>
      <c r="T186" s="140"/>
      <c r="U186" s="140"/>
      <c r="V186" s="141"/>
      <c r="W186" s="140"/>
      <c r="X186" s="140"/>
      <c r="Y186" s="140"/>
      <c r="Z186" s="142"/>
      <c r="AA186" s="140"/>
    </row>
    <row r="187" spans="1:27" ht="20.100000000000001" customHeight="1" x14ac:dyDescent="0.15">
      <c r="A187" s="73"/>
      <c r="B187" s="73"/>
      <c r="C187" s="95"/>
      <c r="D187" s="96">
        <v>10</v>
      </c>
      <c r="E187" s="143" t="s">
        <v>62</v>
      </c>
      <c r="F187" s="143"/>
      <c r="G187" s="143"/>
      <c r="H187" s="143"/>
      <c r="I187" s="49"/>
      <c r="J187" s="50"/>
      <c r="K187" s="50"/>
      <c r="L187" s="50"/>
      <c r="M187" s="50"/>
      <c r="N187" s="91" t="s">
        <v>57</v>
      </c>
      <c r="O187" s="136"/>
      <c r="P187" s="136"/>
      <c r="Q187" s="136"/>
      <c r="Z187" s="144"/>
    </row>
    <row r="188" spans="1:27" ht="20.100000000000001" customHeight="1" x14ac:dyDescent="0.15">
      <c r="A188" s="73"/>
      <c r="B188" s="73"/>
      <c r="C188" s="89"/>
      <c r="D188" s="96"/>
      <c r="E188" s="103"/>
      <c r="F188" s="90"/>
      <c r="G188" s="90"/>
      <c r="H188" s="90"/>
      <c r="I188" s="91"/>
      <c r="J188" s="91"/>
      <c r="K188" s="91"/>
      <c r="L188" s="91"/>
      <c r="M188" s="91"/>
      <c r="N188" s="141"/>
      <c r="O188" s="136"/>
      <c r="P188" s="136"/>
      <c r="Q188" s="136"/>
      <c r="R188" s="140"/>
      <c r="S188" s="140"/>
      <c r="T188" s="140"/>
      <c r="U188" s="140"/>
      <c r="V188" s="141"/>
      <c r="W188" s="140"/>
      <c r="X188" s="140"/>
      <c r="Y188" s="140"/>
      <c r="Z188" s="142"/>
      <c r="AA188" s="140"/>
    </row>
    <row r="189" spans="1:27" ht="20.100000000000001" customHeight="1" x14ac:dyDescent="0.15">
      <c r="A189" s="73"/>
      <c r="B189" s="73"/>
      <c r="C189" s="95"/>
      <c r="D189" s="96">
        <v>11</v>
      </c>
      <c r="E189" s="143" t="s">
        <v>63</v>
      </c>
      <c r="F189" s="143"/>
      <c r="G189" s="143"/>
      <c r="H189" s="143"/>
      <c r="I189" s="49"/>
      <c r="J189" s="50"/>
      <c r="K189" s="50"/>
      <c r="L189" s="50"/>
      <c r="M189" s="50"/>
      <c r="N189" s="91" t="s">
        <v>57</v>
      </c>
      <c r="O189" s="136"/>
      <c r="P189" s="136"/>
      <c r="Q189" s="136"/>
      <c r="Z189" s="144"/>
    </row>
    <row r="190" spans="1:27" ht="20.100000000000001" customHeight="1" x14ac:dyDescent="0.15">
      <c r="A190" s="73"/>
      <c r="B190" s="73"/>
      <c r="C190" s="89"/>
      <c r="D190" s="96"/>
      <c r="E190" s="103"/>
      <c r="F190" s="90"/>
      <c r="G190" s="90"/>
      <c r="H190" s="90"/>
      <c r="I190" s="140"/>
      <c r="J190" s="140"/>
      <c r="K190" s="140"/>
      <c r="L190" s="140"/>
      <c r="M190" s="140"/>
      <c r="N190" s="140"/>
      <c r="O190" s="140"/>
      <c r="P190" s="140"/>
      <c r="Q190" s="141"/>
      <c r="R190" s="140"/>
      <c r="S190" s="140"/>
      <c r="T190" s="140"/>
      <c r="U190" s="140"/>
      <c r="V190" s="141"/>
      <c r="W190" s="140"/>
      <c r="X190" s="140"/>
      <c r="Y190" s="140"/>
      <c r="Z190" s="142"/>
      <c r="AA190" s="140"/>
    </row>
    <row r="191" spans="1:27" ht="20.100000000000001" customHeight="1" x14ac:dyDescent="0.15">
      <c r="A191" s="73"/>
      <c r="B191" s="73"/>
      <c r="C191" s="95"/>
      <c r="D191" s="96">
        <v>12</v>
      </c>
      <c r="E191" s="91" t="s">
        <v>18</v>
      </c>
      <c r="F191" s="91"/>
      <c r="S191" s="145"/>
      <c r="T191" s="146"/>
      <c r="U191" s="146"/>
      <c r="V191" s="146"/>
      <c r="W191" s="146"/>
      <c r="X191" s="146"/>
      <c r="Y191" s="146"/>
      <c r="Z191" s="94"/>
    </row>
    <row r="192" spans="1:27" ht="60" customHeight="1" x14ac:dyDescent="0.15">
      <c r="A192" s="73"/>
      <c r="B192" s="73"/>
      <c r="C192" s="95"/>
      <c r="D192" s="96"/>
      <c r="E192" s="147" t="s">
        <v>41</v>
      </c>
      <c r="F192" s="147"/>
      <c r="G192" s="147"/>
      <c r="H192" s="147"/>
      <c r="I192" s="147"/>
      <c r="J192" s="147"/>
      <c r="K192" s="147"/>
      <c r="L192" s="147"/>
      <c r="M192" s="147"/>
      <c r="N192" s="147"/>
      <c r="O192" s="147"/>
      <c r="P192" s="147"/>
      <c r="Q192" s="147"/>
      <c r="R192" s="147"/>
      <c r="S192" s="147"/>
      <c r="T192" s="147"/>
      <c r="U192" s="147"/>
      <c r="V192" s="147"/>
      <c r="W192" s="147"/>
      <c r="X192" s="147"/>
      <c r="Y192" s="147"/>
      <c r="Z192" s="94"/>
    </row>
    <row r="193" spans="1:27" ht="20.100000000000001" customHeight="1" x14ac:dyDescent="0.15">
      <c r="A193" s="73">
        <f>IF(COUNTIF($K194:$K197,"○")&lt;&gt;1, 1001, 0)</f>
        <v>1001</v>
      </c>
      <c r="B193" s="375"/>
      <c r="C193" s="95"/>
      <c r="D193" s="96"/>
      <c r="E193" s="148" t="s">
        <v>20</v>
      </c>
      <c r="F193" s="149"/>
      <c r="G193" s="149"/>
      <c r="H193" s="149"/>
      <c r="I193" s="149"/>
      <c r="J193" s="150"/>
      <c r="K193" s="151" t="s">
        <v>42</v>
      </c>
      <c r="L193" s="152" t="s">
        <v>21</v>
      </c>
      <c r="M193" s="153"/>
      <c r="N193" s="153"/>
      <c r="O193" s="154"/>
      <c r="P193" s="155" t="s">
        <v>22</v>
      </c>
      <c r="Q193" s="155"/>
      <c r="R193" s="156"/>
      <c r="U193" s="116"/>
      <c r="V193" s="116"/>
      <c r="W193" s="116"/>
      <c r="X193" s="116"/>
      <c r="Y193" s="116"/>
      <c r="Z193" s="94"/>
    </row>
    <row r="194" spans="1:27" ht="20.100000000000001" customHeight="1" x14ac:dyDescent="0.15">
      <c r="A194" s="73"/>
      <c r="B194" s="73"/>
      <c r="C194" s="95"/>
      <c r="D194" s="157"/>
      <c r="E194" s="158" t="s">
        <v>43</v>
      </c>
      <c r="F194" s="159"/>
      <c r="G194" s="159"/>
      <c r="H194" s="159"/>
      <c r="I194" s="159"/>
      <c r="J194" s="160"/>
      <c r="K194" s="2"/>
      <c r="L194" s="161"/>
      <c r="M194" s="162"/>
      <c r="N194" s="162"/>
      <c r="O194" s="163"/>
      <c r="P194" s="164"/>
      <c r="Q194" s="165"/>
      <c r="R194" s="166"/>
      <c r="U194" s="116"/>
      <c r="V194" s="116"/>
      <c r="W194" s="116"/>
      <c r="X194" s="116"/>
      <c r="Y194" s="116"/>
      <c r="Z194" s="94"/>
    </row>
    <row r="195" spans="1:27" ht="20.100000000000001" customHeight="1" x14ac:dyDescent="0.15">
      <c r="A195" s="73">
        <f>IF(AND($K195="○",TRIM($L195)=""), 1001, 0)</f>
        <v>0</v>
      </c>
      <c r="B195" s="73"/>
      <c r="C195" s="95"/>
      <c r="D195" s="157"/>
      <c r="E195" s="167" t="s">
        <v>44</v>
      </c>
      <c r="F195" s="168"/>
      <c r="G195" s="168"/>
      <c r="H195" s="168"/>
      <c r="I195" s="168"/>
      <c r="J195" s="169"/>
      <c r="K195" s="3"/>
      <c r="L195" s="38"/>
      <c r="M195" s="39"/>
      <c r="N195" s="39"/>
      <c r="O195" s="40"/>
      <c r="P195" s="170"/>
      <c r="Q195" s="170"/>
      <c r="R195" s="171"/>
      <c r="U195" s="139"/>
      <c r="V195" s="139"/>
      <c r="W195" s="139"/>
      <c r="X195" s="139"/>
      <c r="Y195" s="139"/>
      <c r="Z195" s="94"/>
    </row>
    <row r="196" spans="1:27" ht="20.100000000000001" customHeight="1" x14ac:dyDescent="0.15">
      <c r="A196" s="73">
        <f>IF(AND($K196="○",TRIM($L196)=""), 1001, 0)</f>
        <v>0</v>
      </c>
      <c r="B196" s="73"/>
      <c r="C196" s="95"/>
      <c r="D196" s="157"/>
      <c r="E196" s="167" t="s">
        <v>45</v>
      </c>
      <c r="F196" s="168"/>
      <c r="G196" s="168"/>
      <c r="H196" s="168"/>
      <c r="I196" s="168"/>
      <c r="J196" s="169"/>
      <c r="K196" s="4"/>
      <c r="L196" s="38"/>
      <c r="M196" s="39"/>
      <c r="N196" s="39"/>
      <c r="O196" s="40"/>
      <c r="P196" s="172">
        <v>100</v>
      </c>
      <c r="Q196" s="172"/>
      <c r="R196" s="144" t="s">
        <v>23</v>
      </c>
      <c r="U196" s="139"/>
      <c r="V196" s="139"/>
      <c r="W196" s="139"/>
      <c r="X196" s="139"/>
      <c r="Y196" s="139"/>
      <c r="Z196" s="94"/>
    </row>
    <row r="197" spans="1:27" ht="20.100000000000001" customHeight="1" x14ac:dyDescent="0.15">
      <c r="A197" s="73">
        <f>IF(AND(K$197="○",OR(TRIM($L197)="",TRIM($P197)="")),1001, 0)</f>
        <v>0</v>
      </c>
      <c r="B197" s="73"/>
      <c r="C197" s="95"/>
      <c r="D197" s="157"/>
      <c r="E197" s="173" t="s">
        <v>46</v>
      </c>
      <c r="F197" s="174"/>
      <c r="G197" s="174"/>
      <c r="H197" s="174"/>
      <c r="I197" s="174"/>
      <c r="J197" s="175"/>
      <c r="K197" s="41"/>
      <c r="L197" s="38"/>
      <c r="M197" s="39"/>
      <c r="N197" s="39"/>
      <c r="O197" s="40"/>
      <c r="P197" s="19"/>
      <c r="Q197" s="20"/>
      <c r="R197" s="176" t="s">
        <v>23</v>
      </c>
      <c r="U197" s="139"/>
      <c r="V197" s="139"/>
      <c r="W197" s="139"/>
      <c r="X197" s="139"/>
      <c r="Y197" s="139"/>
      <c r="Z197" s="94"/>
    </row>
    <row r="198" spans="1:27" ht="20.100000000000001" customHeight="1" x14ac:dyDescent="0.15">
      <c r="A198" s="73"/>
      <c r="B198" s="73"/>
      <c r="C198" s="95"/>
      <c r="D198" s="157"/>
      <c r="E198" s="177"/>
      <c r="F198" s="178"/>
      <c r="G198" s="178"/>
      <c r="H198" s="178"/>
      <c r="I198" s="178"/>
      <c r="J198" s="179"/>
      <c r="K198" s="42"/>
      <c r="L198" s="43"/>
      <c r="M198" s="44"/>
      <c r="N198" s="44"/>
      <c r="O198" s="45"/>
      <c r="P198" s="46"/>
      <c r="Q198" s="47"/>
      <c r="R198" s="180" t="s">
        <v>23</v>
      </c>
      <c r="U198" s="139"/>
      <c r="V198" s="139"/>
      <c r="W198" s="139"/>
      <c r="X198" s="139"/>
      <c r="Y198" s="139"/>
      <c r="Z198" s="94"/>
    </row>
    <row r="199" spans="1:27" ht="20.100000000000001" customHeight="1" x14ac:dyDescent="0.15">
      <c r="A199" s="73"/>
      <c r="B199" s="73"/>
      <c r="C199" s="95"/>
      <c r="D199" s="96"/>
      <c r="E199" s="181"/>
      <c r="F199" s="181"/>
      <c r="G199" s="181"/>
      <c r="H199" s="181"/>
      <c r="I199" s="181"/>
      <c r="J199" s="181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94"/>
    </row>
    <row r="200" spans="1:27" ht="20.100000000000001" customHeight="1" x14ac:dyDescent="0.15">
      <c r="A200" s="85"/>
      <c r="B200" s="73"/>
      <c r="C200" s="95"/>
      <c r="D200" s="96">
        <v>13</v>
      </c>
      <c r="E200" s="69" t="s">
        <v>64</v>
      </c>
      <c r="I200" s="17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94"/>
    </row>
    <row r="201" spans="1:27" ht="20.100000000000001" customHeight="1" x14ac:dyDescent="0.15">
      <c r="A201" s="85"/>
      <c r="B201" s="73"/>
      <c r="C201" s="105"/>
      <c r="D201" s="106"/>
      <c r="E201" s="106"/>
      <c r="F201" s="106"/>
      <c r="G201" s="106"/>
      <c r="H201" s="106"/>
      <c r="I201" s="106"/>
      <c r="J201" s="107"/>
      <c r="K201" s="107"/>
      <c r="L201" s="107"/>
      <c r="M201" s="107"/>
      <c r="N201" s="107"/>
      <c r="O201" s="121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8"/>
    </row>
    <row r="202" spans="1:27" ht="20.100000000000001" customHeight="1" x14ac:dyDescent="0.15">
      <c r="A202" s="85"/>
      <c r="B202" s="73"/>
      <c r="C202" s="91"/>
      <c r="D202" s="91"/>
      <c r="E202" s="91"/>
      <c r="F202" s="91"/>
      <c r="G202" s="91"/>
      <c r="H202" s="91"/>
      <c r="I202" s="91"/>
      <c r="J202" s="110"/>
      <c r="K202" s="110"/>
      <c r="L202" s="110"/>
      <c r="M202" s="110"/>
      <c r="N202" s="110"/>
      <c r="O202" s="109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91"/>
    </row>
    <row r="203" spans="1:27" ht="15" customHeight="1" x14ac:dyDescent="0.15">
      <c r="A203" s="85"/>
      <c r="B203" s="73"/>
      <c r="C203" s="91"/>
      <c r="D203" s="91"/>
      <c r="E203" s="91"/>
      <c r="F203" s="91"/>
      <c r="G203" s="91"/>
      <c r="H203" s="91"/>
      <c r="I203" s="91"/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91"/>
    </row>
    <row r="204" spans="1:27" ht="19.899999999999999" customHeight="1" x14ac:dyDescent="0.15">
      <c r="A204" s="73"/>
      <c r="B204" s="73"/>
      <c r="C204" s="183" t="s">
        <v>71</v>
      </c>
      <c r="D204" s="184"/>
      <c r="E204" s="184"/>
      <c r="F204" s="184"/>
      <c r="G204" s="184"/>
      <c r="H204" s="185"/>
      <c r="I204" s="88"/>
      <c r="J204" s="186"/>
      <c r="O204" s="187"/>
      <c r="Q204" s="188"/>
      <c r="S204" s="189"/>
      <c r="T204" s="189"/>
      <c r="U204" s="189"/>
      <c r="V204" s="189"/>
      <c r="W204" s="189"/>
      <c r="Y204" s="188"/>
    </row>
    <row r="205" spans="1:27" ht="15" customHeight="1" x14ac:dyDescent="0.15">
      <c r="A205" s="73"/>
      <c r="B205" s="73"/>
      <c r="C205" s="89"/>
      <c r="D205" s="90"/>
      <c r="E205" s="90"/>
      <c r="F205" s="90"/>
      <c r="G205" s="90"/>
      <c r="H205" s="90"/>
      <c r="I205" s="90"/>
      <c r="J205" s="90"/>
      <c r="K205" s="190"/>
      <c r="L205" s="190"/>
      <c r="M205" s="190"/>
      <c r="N205" s="190"/>
      <c r="O205" s="190"/>
      <c r="P205" s="190"/>
      <c r="Q205" s="92"/>
      <c r="R205" s="92"/>
      <c r="S205" s="191"/>
      <c r="T205" s="191"/>
      <c r="U205" s="191"/>
      <c r="V205" s="131"/>
      <c r="W205" s="131"/>
      <c r="X205" s="130"/>
      <c r="Y205" s="130"/>
      <c r="Z205" s="93"/>
      <c r="AA205" s="188"/>
    </row>
    <row r="206" spans="1:27" ht="15.75" hidden="1" customHeight="1" x14ac:dyDescent="0.15">
      <c r="A206" s="73"/>
      <c r="B206" s="73"/>
      <c r="C206" s="89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1"/>
      <c r="R206" s="91"/>
      <c r="S206" s="136"/>
      <c r="T206" s="136"/>
      <c r="U206" s="136"/>
      <c r="V206" s="133"/>
      <c r="W206" s="133"/>
      <c r="X206" s="132"/>
      <c r="Y206" s="132"/>
      <c r="Z206" s="94"/>
      <c r="AA206" s="188"/>
    </row>
    <row r="207" spans="1:27" ht="30" customHeight="1" x14ac:dyDescent="0.15">
      <c r="A207" s="73"/>
      <c r="B207" s="73"/>
      <c r="C207" s="89"/>
      <c r="D207" s="192" t="s">
        <v>840</v>
      </c>
      <c r="E207" s="192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94"/>
      <c r="AA207" s="188"/>
    </row>
    <row r="208" spans="1:27" ht="30" customHeight="1" x14ac:dyDescent="0.15">
      <c r="A208" s="73"/>
      <c r="B208" s="193"/>
      <c r="C208" s="90"/>
      <c r="D208" s="194" t="s">
        <v>19</v>
      </c>
      <c r="E208" s="195"/>
      <c r="F208" s="196" t="s">
        <v>65</v>
      </c>
      <c r="G208" s="197"/>
      <c r="H208" s="197"/>
      <c r="I208" s="197"/>
      <c r="J208" s="197"/>
      <c r="K208" s="197"/>
      <c r="L208" s="197"/>
      <c r="M208" s="197"/>
      <c r="N208" s="197"/>
      <c r="O208" s="197"/>
      <c r="P208" s="198"/>
      <c r="Q208" s="199" t="s">
        <v>845</v>
      </c>
      <c r="R208" s="200"/>
      <c r="S208" s="201"/>
      <c r="T208" s="202" t="s">
        <v>66</v>
      </c>
      <c r="U208" s="203" t="s">
        <v>67</v>
      </c>
      <c r="V208" s="204" t="s">
        <v>70</v>
      </c>
      <c r="W208" s="205"/>
      <c r="X208" s="205"/>
      <c r="Y208" s="206"/>
      <c r="Z208" s="94"/>
      <c r="AA208" s="188"/>
    </row>
    <row r="209" spans="1:26" ht="45" customHeight="1" x14ac:dyDescent="0.15">
      <c r="A209" s="73"/>
      <c r="B209" s="144"/>
      <c r="D209" s="207" t="s">
        <v>68</v>
      </c>
      <c r="E209" s="208"/>
      <c r="F209" s="62"/>
      <c r="G209" s="65"/>
      <c r="H209" s="65"/>
      <c r="I209" s="65"/>
      <c r="J209" s="65"/>
      <c r="K209" s="65"/>
      <c r="L209" s="65"/>
      <c r="M209" s="65"/>
      <c r="N209" s="65"/>
      <c r="O209" s="65"/>
      <c r="P209" s="66"/>
      <c r="Q209" s="59"/>
      <c r="R209" s="60"/>
      <c r="S209" s="61"/>
      <c r="T209" s="5"/>
      <c r="U209" s="6"/>
      <c r="V209" s="62"/>
      <c r="W209" s="63"/>
      <c r="X209" s="63"/>
      <c r="Y209" s="64"/>
      <c r="Z209" s="144"/>
    </row>
    <row r="210" spans="1:26" ht="45" customHeight="1" x14ac:dyDescent="0.15">
      <c r="A210" s="73"/>
      <c r="B210" s="144"/>
      <c r="D210" s="209" t="s">
        <v>69</v>
      </c>
      <c r="E210" s="210"/>
      <c r="F210" s="51"/>
      <c r="G210" s="57"/>
      <c r="H210" s="57"/>
      <c r="I210" s="57"/>
      <c r="J210" s="57"/>
      <c r="K210" s="57"/>
      <c r="L210" s="57"/>
      <c r="M210" s="57"/>
      <c r="N210" s="57"/>
      <c r="O210" s="57"/>
      <c r="P210" s="58"/>
      <c r="Q210" s="54"/>
      <c r="R210" s="55"/>
      <c r="S210" s="56"/>
      <c r="T210" s="7"/>
      <c r="U210" s="8"/>
      <c r="V210" s="51"/>
      <c r="W210" s="52"/>
      <c r="X210" s="52"/>
      <c r="Y210" s="53"/>
      <c r="Z210" s="144"/>
    </row>
    <row r="211" spans="1:26" ht="15" customHeight="1" x14ac:dyDescent="0.15">
      <c r="A211" s="73"/>
      <c r="B211" s="144"/>
      <c r="Z211" s="144"/>
    </row>
    <row r="212" spans="1:26" ht="15" customHeight="1" x14ac:dyDescent="0.15">
      <c r="A212" s="73"/>
      <c r="B212" s="144"/>
      <c r="C212" s="211"/>
      <c r="D212" s="186"/>
      <c r="E212" s="186"/>
      <c r="F212" s="186"/>
      <c r="G212" s="186"/>
      <c r="H212" s="186"/>
      <c r="I212" s="186"/>
      <c r="J212" s="186"/>
      <c r="K212" s="186"/>
      <c r="L212" s="186"/>
      <c r="M212" s="186"/>
      <c r="N212" s="186"/>
      <c r="O212" s="186"/>
      <c r="P212" s="186"/>
      <c r="Q212" s="186"/>
      <c r="R212" s="186"/>
      <c r="S212" s="186"/>
      <c r="T212" s="186"/>
      <c r="U212" s="186"/>
      <c r="V212" s="186"/>
      <c r="W212" s="186"/>
      <c r="X212" s="186"/>
      <c r="Y212" s="186"/>
      <c r="Z212" s="180"/>
    </row>
    <row r="213" spans="1:26" ht="15" customHeight="1" x14ac:dyDescent="0.15">
      <c r="A213" s="85"/>
      <c r="B213" s="73"/>
      <c r="C213" s="91"/>
      <c r="D213" s="91"/>
      <c r="E213" s="91"/>
      <c r="F213" s="91"/>
      <c r="G213" s="91"/>
      <c r="H213" s="91"/>
      <c r="I213" s="212"/>
      <c r="J213" s="182"/>
      <c r="K213" s="182"/>
      <c r="L213" s="182"/>
      <c r="M213" s="182"/>
      <c r="N213" s="182"/>
      <c r="O213" s="182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</row>
    <row r="214" spans="1:26" ht="15" customHeight="1" x14ac:dyDescent="0.15">
      <c r="A214" s="85"/>
      <c r="B214" s="73"/>
      <c r="C214" s="91"/>
      <c r="D214" s="91"/>
      <c r="E214" s="91"/>
      <c r="F214" s="91"/>
      <c r="G214" s="91"/>
      <c r="H214" s="91"/>
      <c r="I214" s="212"/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91"/>
    </row>
    <row r="215" spans="1:26" ht="20.100000000000001" customHeight="1" x14ac:dyDescent="0.15">
      <c r="A215" s="85"/>
      <c r="B215" s="73"/>
      <c r="C215" s="86" t="s">
        <v>72</v>
      </c>
      <c r="D215" s="87"/>
      <c r="E215" s="87"/>
      <c r="F215" s="87"/>
      <c r="G215" s="87"/>
      <c r="H215" s="87"/>
      <c r="I215" s="111"/>
      <c r="O215" s="112"/>
    </row>
    <row r="216" spans="1:26" ht="20.100000000000001" customHeight="1" x14ac:dyDescent="0.15">
      <c r="A216" s="85"/>
      <c r="B216" s="73"/>
      <c r="C216" s="89"/>
      <c r="D216" s="90"/>
      <c r="E216" s="90"/>
      <c r="F216" s="90"/>
      <c r="G216" s="90"/>
      <c r="H216" s="90"/>
      <c r="I216" s="90"/>
      <c r="J216" s="92"/>
      <c r="K216" s="92"/>
      <c r="L216" s="92"/>
      <c r="M216" s="92"/>
      <c r="N216" s="92"/>
      <c r="O216" s="124"/>
      <c r="P216" s="124"/>
      <c r="Q216" s="92"/>
      <c r="R216" s="92"/>
      <c r="S216" s="92"/>
      <c r="T216" s="92"/>
      <c r="U216" s="92"/>
      <c r="V216" s="92"/>
      <c r="W216" s="92"/>
      <c r="X216" s="92"/>
      <c r="Y216" s="92"/>
      <c r="Z216" s="93"/>
    </row>
    <row r="217" spans="1:26" ht="30" customHeight="1" x14ac:dyDescent="0.15">
      <c r="A217" s="85"/>
      <c r="B217" s="73"/>
      <c r="C217" s="89"/>
      <c r="D217" s="213" t="s">
        <v>829</v>
      </c>
      <c r="E217" s="214"/>
      <c r="F217" s="214"/>
      <c r="G217" s="214"/>
      <c r="H217" s="214"/>
      <c r="I217" s="214"/>
      <c r="J217" s="214"/>
      <c r="K217" s="214"/>
      <c r="L217" s="214"/>
      <c r="M217" s="214"/>
      <c r="N217" s="214"/>
      <c r="O217" s="214"/>
      <c r="P217" s="215"/>
      <c r="Q217" s="214"/>
      <c r="R217" s="214"/>
      <c r="S217" s="214"/>
      <c r="T217" s="214"/>
      <c r="U217" s="214"/>
      <c r="V217" s="214"/>
      <c r="W217" s="214"/>
      <c r="X217" s="214"/>
      <c r="Y217" s="214"/>
      <c r="Z217" s="94"/>
    </row>
    <row r="218" spans="1:26" ht="20.100000000000001" customHeight="1" x14ac:dyDescent="0.15">
      <c r="A218" s="85"/>
      <c r="B218" s="73"/>
      <c r="C218" s="89"/>
      <c r="D218" s="216" t="s">
        <v>465</v>
      </c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09"/>
      <c r="P218" s="109"/>
      <c r="Q218" s="110"/>
      <c r="R218" s="110"/>
      <c r="S218" s="110"/>
      <c r="T218" s="110"/>
      <c r="U218" s="110"/>
      <c r="V218" s="110"/>
      <c r="W218" s="110"/>
      <c r="X218" s="110"/>
      <c r="Y218" s="110"/>
      <c r="Z218" s="94"/>
    </row>
    <row r="219" spans="1:26" ht="20.100000000000001" customHeight="1" x14ac:dyDescent="0.15">
      <c r="A219" s="85">
        <f>IF(COUNTIF(O220:O659,"○")&lt;1,1001,0)</f>
        <v>1001</v>
      </c>
      <c r="B219" s="375"/>
      <c r="C219" s="89"/>
      <c r="D219" s="217" t="s">
        <v>73</v>
      </c>
      <c r="E219" s="218"/>
      <c r="F219" s="219" t="s">
        <v>13</v>
      </c>
      <c r="G219" s="220"/>
      <c r="H219" s="220"/>
      <c r="I219" s="220"/>
      <c r="J219" s="220"/>
      <c r="K219" s="220"/>
      <c r="L219" s="220"/>
      <c r="M219" s="220"/>
      <c r="N219" s="218"/>
      <c r="O219" s="221" t="s">
        <v>12</v>
      </c>
      <c r="P219" s="222" t="s">
        <v>245</v>
      </c>
      <c r="Q219" s="223"/>
      <c r="R219" s="223"/>
      <c r="S219" s="223"/>
      <c r="T219" s="223"/>
      <c r="U219" s="223"/>
      <c r="V219" s="223"/>
      <c r="W219" s="223"/>
      <c r="X219" s="223"/>
      <c r="Y219" s="224"/>
      <c r="Z219" s="225"/>
    </row>
    <row r="220" spans="1:26" ht="20.100000000000001" customHeight="1" x14ac:dyDescent="0.15">
      <c r="A220" s="85"/>
      <c r="B220" s="73"/>
      <c r="C220" s="226"/>
      <c r="D220" s="227" t="s">
        <v>397</v>
      </c>
      <c r="E220" s="228"/>
      <c r="F220" s="229" t="s">
        <v>222</v>
      </c>
      <c r="G220" s="159" t="s">
        <v>74</v>
      </c>
      <c r="H220" s="159"/>
      <c r="I220" s="159"/>
      <c r="J220" s="159"/>
      <c r="K220" s="159"/>
      <c r="L220" s="159"/>
      <c r="M220" s="159"/>
      <c r="N220" s="230"/>
      <c r="O220" s="9"/>
      <c r="P220" s="231" t="s">
        <v>75</v>
      </c>
      <c r="Q220" s="232"/>
      <c r="R220" s="232"/>
      <c r="S220" s="232"/>
      <c r="T220" s="232"/>
      <c r="U220" s="232"/>
      <c r="V220" s="232"/>
      <c r="W220" s="232"/>
      <c r="X220" s="232"/>
      <c r="Y220" s="233"/>
      <c r="Z220" s="94"/>
    </row>
    <row r="221" spans="1:26" ht="20.100000000000001" customHeight="1" x14ac:dyDescent="0.15">
      <c r="A221" s="85"/>
      <c r="B221" s="73"/>
      <c r="C221" s="226"/>
      <c r="D221" s="234"/>
      <c r="E221" s="235"/>
      <c r="F221" s="236" t="s">
        <v>223</v>
      </c>
      <c r="G221" s="168" t="s">
        <v>76</v>
      </c>
      <c r="H221" s="168"/>
      <c r="I221" s="168"/>
      <c r="J221" s="168"/>
      <c r="K221" s="168"/>
      <c r="L221" s="168"/>
      <c r="M221" s="168"/>
      <c r="N221" s="237"/>
      <c r="O221" s="10"/>
      <c r="P221" s="238" t="s">
        <v>77</v>
      </c>
      <c r="Q221" s="238"/>
      <c r="R221" s="238"/>
      <c r="S221" s="238"/>
      <c r="T221" s="238"/>
      <c r="U221" s="238"/>
      <c r="V221" s="238"/>
      <c r="W221" s="238"/>
      <c r="X221" s="238"/>
      <c r="Y221" s="239"/>
      <c r="Z221" s="94"/>
    </row>
    <row r="222" spans="1:26" ht="20.100000000000001" customHeight="1" x14ac:dyDescent="0.15">
      <c r="A222" s="85"/>
      <c r="B222" s="73"/>
      <c r="C222" s="226"/>
      <c r="D222" s="234"/>
      <c r="E222" s="235"/>
      <c r="F222" s="240" t="s">
        <v>224</v>
      </c>
      <c r="G222" s="168" t="s">
        <v>78</v>
      </c>
      <c r="H222" s="168"/>
      <c r="I222" s="168"/>
      <c r="J222" s="168"/>
      <c r="K222" s="168"/>
      <c r="L222" s="168"/>
      <c r="M222" s="168"/>
      <c r="N222" s="237"/>
      <c r="O222" s="10"/>
      <c r="P222" s="238" t="s">
        <v>79</v>
      </c>
      <c r="Q222" s="238"/>
      <c r="R222" s="238"/>
      <c r="S222" s="238"/>
      <c r="T222" s="238"/>
      <c r="U222" s="238"/>
      <c r="V222" s="238"/>
      <c r="W222" s="238"/>
      <c r="X222" s="238"/>
      <c r="Y222" s="239"/>
      <c r="Z222" s="94"/>
    </row>
    <row r="223" spans="1:26" ht="20.100000000000001" customHeight="1" x14ac:dyDescent="0.15">
      <c r="A223" s="85"/>
      <c r="B223" s="73"/>
      <c r="C223" s="226"/>
      <c r="D223" s="234"/>
      <c r="E223" s="235"/>
      <c r="F223" s="240" t="s">
        <v>225</v>
      </c>
      <c r="G223" s="168" t="s">
        <v>80</v>
      </c>
      <c r="H223" s="168"/>
      <c r="I223" s="168"/>
      <c r="J223" s="168"/>
      <c r="K223" s="168"/>
      <c r="L223" s="168"/>
      <c r="M223" s="168"/>
      <c r="N223" s="237"/>
      <c r="O223" s="10"/>
      <c r="P223" s="238" t="s">
        <v>81</v>
      </c>
      <c r="Q223" s="238"/>
      <c r="R223" s="238"/>
      <c r="S223" s="238"/>
      <c r="T223" s="238"/>
      <c r="U223" s="238"/>
      <c r="V223" s="238"/>
      <c r="W223" s="238"/>
      <c r="X223" s="238"/>
      <c r="Y223" s="239"/>
      <c r="Z223" s="94"/>
    </row>
    <row r="224" spans="1:26" ht="20.100000000000001" customHeight="1" x14ac:dyDescent="0.15">
      <c r="A224" s="85"/>
      <c r="B224" s="73"/>
      <c r="C224" s="226"/>
      <c r="D224" s="234"/>
      <c r="E224" s="235"/>
      <c r="F224" s="240" t="s">
        <v>226</v>
      </c>
      <c r="G224" s="168" t="s">
        <v>82</v>
      </c>
      <c r="H224" s="168"/>
      <c r="I224" s="168"/>
      <c r="J224" s="168"/>
      <c r="K224" s="168"/>
      <c r="L224" s="168"/>
      <c r="M224" s="168"/>
      <c r="N224" s="237"/>
      <c r="O224" s="10"/>
      <c r="P224" s="238" t="s">
        <v>83</v>
      </c>
      <c r="Q224" s="238"/>
      <c r="R224" s="238"/>
      <c r="S224" s="238"/>
      <c r="T224" s="238"/>
      <c r="U224" s="238"/>
      <c r="V224" s="238"/>
      <c r="W224" s="238"/>
      <c r="X224" s="238"/>
      <c r="Y224" s="239"/>
      <c r="Z224" s="94"/>
    </row>
    <row r="225" spans="1:26" ht="20.100000000000001" customHeight="1" x14ac:dyDescent="0.15">
      <c r="A225" s="85"/>
      <c r="B225" s="73"/>
      <c r="C225" s="226"/>
      <c r="D225" s="234"/>
      <c r="E225" s="235"/>
      <c r="F225" s="240" t="s">
        <v>227</v>
      </c>
      <c r="G225" s="168" t="s">
        <v>84</v>
      </c>
      <c r="H225" s="168"/>
      <c r="I225" s="168"/>
      <c r="J225" s="168"/>
      <c r="K225" s="168"/>
      <c r="L225" s="168"/>
      <c r="M225" s="168"/>
      <c r="N225" s="237"/>
      <c r="O225" s="10"/>
      <c r="P225" s="238" t="s">
        <v>85</v>
      </c>
      <c r="Q225" s="238"/>
      <c r="R225" s="238"/>
      <c r="S225" s="238"/>
      <c r="T225" s="238"/>
      <c r="U225" s="238"/>
      <c r="V225" s="238"/>
      <c r="W225" s="238"/>
      <c r="X225" s="238"/>
      <c r="Y225" s="239"/>
      <c r="Z225" s="94"/>
    </row>
    <row r="226" spans="1:26" ht="20.100000000000001" customHeight="1" x14ac:dyDescent="0.15">
      <c r="A226" s="85"/>
      <c r="B226" s="73"/>
      <c r="C226" s="226"/>
      <c r="D226" s="234"/>
      <c r="E226" s="235"/>
      <c r="F226" s="240" t="s">
        <v>228</v>
      </c>
      <c r="G226" s="168" t="s">
        <v>86</v>
      </c>
      <c r="H226" s="168"/>
      <c r="I226" s="168"/>
      <c r="J226" s="168"/>
      <c r="K226" s="168"/>
      <c r="L226" s="168"/>
      <c r="M226" s="168"/>
      <c r="N226" s="237"/>
      <c r="O226" s="10"/>
      <c r="P226" s="238" t="s">
        <v>87</v>
      </c>
      <c r="Q226" s="238"/>
      <c r="R226" s="238"/>
      <c r="S226" s="238"/>
      <c r="T226" s="238"/>
      <c r="U226" s="238"/>
      <c r="V226" s="238"/>
      <c r="W226" s="238"/>
      <c r="X226" s="238"/>
      <c r="Y226" s="239"/>
      <c r="Z226" s="94"/>
    </row>
    <row r="227" spans="1:26" ht="20.100000000000001" customHeight="1" x14ac:dyDescent="0.15">
      <c r="A227" s="85"/>
      <c r="B227" s="73"/>
      <c r="C227" s="226"/>
      <c r="D227" s="234"/>
      <c r="E227" s="235"/>
      <c r="F227" s="240" t="s">
        <v>229</v>
      </c>
      <c r="G227" s="168" t="s">
        <v>88</v>
      </c>
      <c r="H227" s="168"/>
      <c r="I227" s="168"/>
      <c r="J227" s="168"/>
      <c r="K227" s="168"/>
      <c r="L227" s="168"/>
      <c r="M227" s="168"/>
      <c r="N227" s="237"/>
      <c r="O227" s="10"/>
      <c r="P227" s="238"/>
      <c r="Q227" s="238"/>
      <c r="R227" s="238"/>
      <c r="S227" s="238"/>
      <c r="T227" s="238"/>
      <c r="U227" s="238"/>
      <c r="V227" s="238"/>
      <c r="W227" s="238"/>
      <c r="X227" s="238"/>
      <c r="Y227" s="239"/>
      <c r="Z227" s="94"/>
    </row>
    <row r="228" spans="1:26" ht="20.100000000000001" customHeight="1" x14ac:dyDescent="0.15">
      <c r="A228" s="85"/>
      <c r="B228" s="73"/>
      <c r="C228" s="226"/>
      <c r="D228" s="234"/>
      <c r="E228" s="235"/>
      <c r="F228" s="240" t="s">
        <v>230</v>
      </c>
      <c r="G228" s="168" t="s">
        <v>89</v>
      </c>
      <c r="H228" s="168"/>
      <c r="I228" s="168"/>
      <c r="J228" s="168"/>
      <c r="K228" s="168"/>
      <c r="L228" s="168"/>
      <c r="M228" s="168"/>
      <c r="N228" s="237"/>
      <c r="O228" s="10"/>
      <c r="P228" s="238" t="s">
        <v>90</v>
      </c>
      <c r="Q228" s="238"/>
      <c r="R228" s="238"/>
      <c r="S228" s="238"/>
      <c r="T228" s="238"/>
      <c r="U228" s="238"/>
      <c r="V228" s="238"/>
      <c r="W228" s="238"/>
      <c r="X228" s="238"/>
      <c r="Y228" s="239"/>
      <c r="Z228" s="94"/>
    </row>
    <row r="229" spans="1:26" ht="20.100000000000001" customHeight="1" x14ac:dyDescent="0.15">
      <c r="A229" s="85">
        <f>IF(IF($O229="○",TRIM($P229)="",TRIM($P229)&lt;&gt;""), 1001, 0)</f>
        <v>0</v>
      </c>
      <c r="B229" s="73"/>
      <c r="C229" s="226"/>
      <c r="D229" s="234"/>
      <c r="E229" s="235"/>
      <c r="F229" s="240" t="s">
        <v>231</v>
      </c>
      <c r="G229" s="168" t="s">
        <v>91</v>
      </c>
      <c r="H229" s="168"/>
      <c r="I229" s="168"/>
      <c r="J229" s="168"/>
      <c r="K229" s="168"/>
      <c r="L229" s="168"/>
      <c r="M229" s="168"/>
      <c r="N229" s="237"/>
      <c r="O229" s="10"/>
      <c r="P229" s="13"/>
      <c r="Q229" s="14"/>
      <c r="R229" s="14"/>
      <c r="S229" s="14"/>
      <c r="T229" s="14"/>
      <c r="U229" s="14"/>
      <c r="V229" s="14"/>
      <c r="W229" s="14"/>
      <c r="X229" s="14"/>
      <c r="Y229" s="15"/>
      <c r="Z229" s="94"/>
    </row>
    <row r="230" spans="1:26" ht="20.100000000000001" customHeight="1" x14ac:dyDescent="0.15">
      <c r="A230" s="85"/>
      <c r="B230" s="73"/>
      <c r="C230" s="226"/>
      <c r="D230" s="241" t="s">
        <v>398</v>
      </c>
      <c r="E230" s="242"/>
      <c r="F230" s="243" t="s">
        <v>222</v>
      </c>
      <c r="G230" s="168" t="s">
        <v>92</v>
      </c>
      <c r="H230" s="168"/>
      <c r="I230" s="168"/>
      <c r="J230" s="168"/>
      <c r="K230" s="168"/>
      <c r="L230" s="168"/>
      <c r="M230" s="168"/>
      <c r="N230" s="237"/>
      <c r="O230" s="10"/>
      <c r="P230" s="238" t="s">
        <v>93</v>
      </c>
      <c r="Q230" s="238"/>
      <c r="R230" s="238"/>
      <c r="S230" s="238"/>
      <c r="T230" s="238"/>
      <c r="U230" s="238"/>
      <c r="V230" s="238"/>
      <c r="W230" s="238"/>
      <c r="X230" s="238"/>
      <c r="Y230" s="239"/>
      <c r="Z230" s="94"/>
    </row>
    <row r="231" spans="1:26" ht="20.100000000000001" customHeight="1" x14ac:dyDescent="0.15">
      <c r="A231" s="85"/>
      <c r="B231" s="73"/>
      <c r="C231" s="226"/>
      <c r="D231" s="234"/>
      <c r="E231" s="235"/>
      <c r="F231" s="243" t="s">
        <v>223</v>
      </c>
      <c r="G231" s="168" t="s">
        <v>94</v>
      </c>
      <c r="H231" s="168"/>
      <c r="I231" s="168"/>
      <c r="J231" s="168"/>
      <c r="K231" s="168"/>
      <c r="L231" s="168"/>
      <c r="M231" s="168"/>
      <c r="N231" s="237"/>
      <c r="O231" s="10"/>
      <c r="P231" s="238" t="s">
        <v>95</v>
      </c>
      <c r="Q231" s="238"/>
      <c r="R231" s="238"/>
      <c r="S231" s="238"/>
      <c r="T231" s="238"/>
      <c r="U231" s="238"/>
      <c r="V231" s="238"/>
      <c r="W231" s="238"/>
      <c r="X231" s="238"/>
      <c r="Y231" s="239"/>
      <c r="Z231" s="94"/>
    </row>
    <row r="232" spans="1:26" ht="20.100000000000001" customHeight="1" x14ac:dyDescent="0.15">
      <c r="A232" s="85"/>
      <c r="B232" s="73"/>
      <c r="C232" s="226"/>
      <c r="D232" s="234"/>
      <c r="E232" s="235"/>
      <c r="F232" s="243" t="s">
        <v>224</v>
      </c>
      <c r="G232" s="168" t="s">
        <v>96</v>
      </c>
      <c r="H232" s="168"/>
      <c r="I232" s="168"/>
      <c r="J232" s="168"/>
      <c r="K232" s="168"/>
      <c r="L232" s="168"/>
      <c r="M232" s="168"/>
      <c r="N232" s="237"/>
      <c r="O232" s="10"/>
      <c r="P232" s="238" t="s">
        <v>97</v>
      </c>
      <c r="Q232" s="238"/>
      <c r="R232" s="238"/>
      <c r="S232" s="238"/>
      <c r="T232" s="238"/>
      <c r="U232" s="238"/>
      <c r="V232" s="238"/>
      <c r="W232" s="238"/>
      <c r="X232" s="238"/>
      <c r="Y232" s="239"/>
      <c r="Z232" s="94"/>
    </row>
    <row r="233" spans="1:26" ht="20.100000000000001" customHeight="1" x14ac:dyDescent="0.15">
      <c r="A233" s="85"/>
      <c r="B233" s="73"/>
      <c r="C233" s="226"/>
      <c r="D233" s="234"/>
      <c r="E233" s="235"/>
      <c r="F233" s="243" t="s">
        <v>225</v>
      </c>
      <c r="G233" s="168" t="s">
        <v>98</v>
      </c>
      <c r="H233" s="168"/>
      <c r="I233" s="168"/>
      <c r="J233" s="168"/>
      <c r="K233" s="168"/>
      <c r="L233" s="168"/>
      <c r="M233" s="168"/>
      <c r="N233" s="237"/>
      <c r="O233" s="10"/>
      <c r="P233" s="238" t="s">
        <v>99</v>
      </c>
      <c r="Q233" s="238"/>
      <c r="R233" s="238"/>
      <c r="S233" s="238"/>
      <c r="T233" s="238"/>
      <c r="U233" s="238"/>
      <c r="V233" s="238"/>
      <c r="W233" s="238"/>
      <c r="X233" s="238"/>
      <c r="Y233" s="239"/>
      <c r="Z233" s="94"/>
    </row>
    <row r="234" spans="1:26" ht="20.100000000000001" customHeight="1" x14ac:dyDescent="0.15">
      <c r="A234" s="85"/>
      <c r="B234" s="73"/>
      <c r="C234" s="226"/>
      <c r="D234" s="234"/>
      <c r="E234" s="235"/>
      <c r="F234" s="243" t="s">
        <v>226</v>
      </c>
      <c r="G234" s="168" t="s">
        <v>100</v>
      </c>
      <c r="H234" s="168"/>
      <c r="I234" s="168"/>
      <c r="J234" s="168"/>
      <c r="K234" s="168"/>
      <c r="L234" s="168"/>
      <c r="M234" s="168"/>
      <c r="N234" s="237"/>
      <c r="O234" s="10"/>
      <c r="P234" s="238" t="s">
        <v>101</v>
      </c>
      <c r="Q234" s="238"/>
      <c r="R234" s="238"/>
      <c r="S234" s="238"/>
      <c r="T234" s="238"/>
      <c r="U234" s="238"/>
      <c r="V234" s="238"/>
      <c r="W234" s="238"/>
      <c r="X234" s="238"/>
      <c r="Y234" s="239"/>
      <c r="Z234" s="94"/>
    </row>
    <row r="235" spans="1:26" ht="20.100000000000001" customHeight="1" x14ac:dyDescent="0.15">
      <c r="A235" s="85"/>
      <c r="B235" s="73"/>
      <c r="C235" s="226"/>
      <c r="D235" s="234"/>
      <c r="E235" s="235"/>
      <c r="F235" s="243" t="s">
        <v>227</v>
      </c>
      <c r="G235" s="168" t="s">
        <v>102</v>
      </c>
      <c r="H235" s="168"/>
      <c r="I235" s="168"/>
      <c r="J235" s="168"/>
      <c r="K235" s="168"/>
      <c r="L235" s="168"/>
      <c r="M235" s="168"/>
      <c r="N235" s="237"/>
      <c r="O235" s="10"/>
      <c r="P235" s="238" t="s">
        <v>103</v>
      </c>
      <c r="Q235" s="238"/>
      <c r="R235" s="238"/>
      <c r="S235" s="238"/>
      <c r="T235" s="238"/>
      <c r="U235" s="238"/>
      <c r="V235" s="238"/>
      <c r="W235" s="238"/>
      <c r="X235" s="238"/>
      <c r="Y235" s="239"/>
      <c r="Z235" s="94"/>
    </row>
    <row r="236" spans="1:26" ht="20.100000000000001" customHeight="1" x14ac:dyDescent="0.15">
      <c r="A236" s="85"/>
      <c r="B236" s="73"/>
      <c r="C236" s="226"/>
      <c r="D236" s="234"/>
      <c r="E236" s="235"/>
      <c r="F236" s="243" t="s">
        <v>228</v>
      </c>
      <c r="G236" s="168" t="s">
        <v>104</v>
      </c>
      <c r="H236" s="168"/>
      <c r="I236" s="168"/>
      <c r="J236" s="168"/>
      <c r="K236" s="168"/>
      <c r="L236" s="168"/>
      <c r="M236" s="168"/>
      <c r="N236" s="237"/>
      <c r="O236" s="10"/>
      <c r="P236" s="238" t="s">
        <v>105</v>
      </c>
      <c r="Q236" s="238"/>
      <c r="R236" s="238"/>
      <c r="S236" s="238"/>
      <c r="T236" s="238"/>
      <c r="U236" s="238"/>
      <c r="V236" s="238"/>
      <c r="W236" s="238"/>
      <c r="X236" s="238"/>
      <c r="Y236" s="239"/>
      <c r="Z236" s="94"/>
    </row>
    <row r="237" spans="1:26" ht="20.100000000000001" customHeight="1" x14ac:dyDescent="0.15">
      <c r="A237" s="85"/>
      <c r="B237" s="73"/>
      <c r="C237" s="226"/>
      <c r="D237" s="234"/>
      <c r="E237" s="235"/>
      <c r="F237" s="243" t="s">
        <v>229</v>
      </c>
      <c r="G237" s="168" t="s">
        <v>106</v>
      </c>
      <c r="H237" s="168"/>
      <c r="I237" s="168"/>
      <c r="J237" s="168"/>
      <c r="K237" s="168"/>
      <c r="L237" s="168"/>
      <c r="M237" s="168"/>
      <c r="N237" s="237"/>
      <c r="O237" s="10"/>
      <c r="P237" s="238"/>
      <c r="Q237" s="238"/>
      <c r="R237" s="238"/>
      <c r="S237" s="238"/>
      <c r="T237" s="238"/>
      <c r="U237" s="238"/>
      <c r="V237" s="238"/>
      <c r="W237" s="238"/>
      <c r="X237" s="238"/>
      <c r="Y237" s="239"/>
      <c r="Z237" s="94"/>
    </row>
    <row r="238" spans="1:26" ht="20.100000000000001" customHeight="1" x14ac:dyDescent="0.15">
      <c r="A238" s="85"/>
      <c r="B238" s="73"/>
      <c r="C238" s="226"/>
      <c r="D238" s="234"/>
      <c r="E238" s="235"/>
      <c r="F238" s="243" t="s">
        <v>230</v>
      </c>
      <c r="G238" s="168" t="s">
        <v>107</v>
      </c>
      <c r="H238" s="168"/>
      <c r="I238" s="168"/>
      <c r="J238" s="168"/>
      <c r="K238" s="168"/>
      <c r="L238" s="168"/>
      <c r="M238" s="168"/>
      <c r="N238" s="237"/>
      <c r="O238" s="10"/>
      <c r="P238" s="238" t="s">
        <v>108</v>
      </c>
      <c r="Q238" s="238"/>
      <c r="R238" s="238"/>
      <c r="S238" s="238"/>
      <c r="T238" s="238"/>
      <c r="U238" s="238"/>
      <c r="V238" s="238"/>
      <c r="W238" s="238"/>
      <c r="X238" s="238"/>
      <c r="Y238" s="239"/>
      <c r="Z238" s="94"/>
    </row>
    <row r="239" spans="1:26" ht="20.100000000000001" customHeight="1" x14ac:dyDescent="0.15">
      <c r="A239" s="85"/>
      <c r="B239" s="73"/>
      <c r="C239" s="226"/>
      <c r="D239" s="234"/>
      <c r="E239" s="235"/>
      <c r="F239" s="243" t="s">
        <v>232</v>
      </c>
      <c r="G239" s="168" t="s">
        <v>109</v>
      </c>
      <c r="H239" s="168"/>
      <c r="I239" s="168"/>
      <c r="J239" s="168"/>
      <c r="K239" s="168"/>
      <c r="L239" s="168"/>
      <c r="M239" s="168"/>
      <c r="N239" s="237"/>
      <c r="O239" s="10"/>
      <c r="P239" s="238" t="s">
        <v>110</v>
      </c>
      <c r="Q239" s="238"/>
      <c r="R239" s="238"/>
      <c r="S239" s="238"/>
      <c r="T239" s="238"/>
      <c r="U239" s="238"/>
      <c r="V239" s="238"/>
      <c r="W239" s="238"/>
      <c r="X239" s="238"/>
      <c r="Y239" s="239"/>
      <c r="Z239" s="94"/>
    </row>
    <row r="240" spans="1:26" ht="20.100000000000001" customHeight="1" x14ac:dyDescent="0.15">
      <c r="A240" s="85"/>
      <c r="B240" s="73"/>
      <c r="C240" s="226"/>
      <c r="D240" s="234"/>
      <c r="E240" s="235"/>
      <c r="F240" s="243" t="s">
        <v>233</v>
      </c>
      <c r="G240" s="168" t="s">
        <v>111</v>
      </c>
      <c r="H240" s="168"/>
      <c r="I240" s="168"/>
      <c r="J240" s="168"/>
      <c r="K240" s="168"/>
      <c r="L240" s="168"/>
      <c r="M240" s="168"/>
      <c r="N240" s="237"/>
      <c r="O240" s="10"/>
      <c r="P240" s="238"/>
      <c r="Q240" s="238"/>
      <c r="R240" s="238"/>
      <c r="S240" s="238"/>
      <c r="T240" s="238"/>
      <c r="U240" s="238"/>
      <c r="V240" s="238"/>
      <c r="W240" s="238"/>
      <c r="X240" s="238"/>
      <c r="Y240" s="239"/>
      <c r="Z240" s="94"/>
    </row>
    <row r="241" spans="1:26" ht="20.100000000000001" customHeight="1" x14ac:dyDescent="0.15">
      <c r="A241" s="85"/>
      <c r="B241" s="73"/>
      <c r="C241" s="226"/>
      <c r="D241" s="234"/>
      <c r="E241" s="235"/>
      <c r="F241" s="243" t="s">
        <v>234</v>
      </c>
      <c r="G241" s="168" t="s">
        <v>112</v>
      </c>
      <c r="H241" s="168"/>
      <c r="I241" s="168"/>
      <c r="J241" s="168"/>
      <c r="K241" s="168"/>
      <c r="L241" s="168"/>
      <c r="M241" s="168"/>
      <c r="N241" s="237"/>
      <c r="O241" s="10"/>
      <c r="P241" s="238"/>
      <c r="Q241" s="238"/>
      <c r="R241" s="238"/>
      <c r="S241" s="238"/>
      <c r="T241" s="238"/>
      <c r="U241" s="238"/>
      <c r="V241" s="238"/>
      <c r="W241" s="238"/>
      <c r="X241" s="238"/>
      <c r="Y241" s="239"/>
      <c r="Z241" s="94"/>
    </row>
    <row r="242" spans="1:26" ht="20.100000000000001" customHeight="1" x14ac:dyDescent="0.15">
      <c r="A242" s="85">
        <f>IF(IF($O242="○",TRIM($P242)="",TRIM($P242)&lt;&gt;""), 1001, 0)</f>
        <v>0</v>
      </c>
      <c r="B242" s="73"/>
      <c r="C242" s="226"/>
      <c r="D242" s="234"/>
      <c r="E242" s="235"/>
      <c r="F242" s="243" t="s">
        <v>231</v>
      </c>
      <c r="G242" s="168" t="s">
        <v>91</v>
      </c>
      <c r="H242" s="168"/>
      <c r="I242" s="168"/>
      <c r="J242" s="168"/>
      <c r="K242" s="168"/>
      <c r="L242" s="168"/>
      <c r="M242" s="168"/>
      <c r="N242" s="237"/>
      <c r="O242" s="10"/>
      <c r="P242" s="13"/>
      <c r="Q242" s="14"/>
      <c r="R242" s="14"/>
      <c r="S242" s="14"/>
      <c r="T242" s="14"/>
      <c r="U242" s="14"/>
      <c r="V242" s="14"/>
      <c r="W242" s="14"/>
      <c r="X242" s="14"/>
      <c r="Y242" s="15"/>
      <c r="Z242" s="94"/>
    </row>
    <row r="243" spans="1:26" ht="20.100000000000001" customHeight="1" x14ac:dyDescent="0.15">
      <c r="A243" s="85"/>
      <c r="B243" s="73"/>
      <c r="C243" s="226"/>
      <c r="D243" s="241" t="s">
        <v>399</v>
      </c>
      <c r="E243" s="242"/>
      <c r="F243" s="243" t="s">
        <v>222</v>
      </c>
      <c r="G243" s="168" t="s">
        <v>113</v>
      </c>
      <c r="H243" s="168"/>
      <c r="I243" s="168"/>
      <c r="J243" s="168"/>
      <c r="K243" s="168"/>
      <c r="L243" s="168"/>
      <c r="M243" s="168"/>
      <c r="N243" s="237"/>
      <c r="O243" s="10"/>
      <c r="P243" s="238" t="s">
        <v>838</v>
      </c>
      <c r="Q243" s="238"/>
      <c r="R243" s="238"/>
      <c r="S243" s="238"/>
      <c r="T243" s="238"/>
      <c r="U243" s="238"/>
      <c r="V243" s="238"/>
      <c r="W243" s="238"/>
      <c r="X243" s="238"/>
      <c r="Y243" s="239"/>
      <c r="Z243" s="94"/>
    </row>
    <row r="244" spans="1:26" ht="20.100000000000001" customHeight="1" x14ac:dyDescent="0.15">
      <c r="A244" s="85"/>
      <c r="B244" s="73"/>
      <c r="C244" s="226"/>
      <c r="D244" s="234"/>
      <c r="E244" s="235"/>
      <c r="F244" s="243" t="s">
        <v>223</v>
      </c>
      <c r="G244" s="168" t="s">
        <v>114</v>
      </c>
      <c r="H244" s="168"/>
      <c r="I244" s="168"/>
      <c r="J244" s="168"/>
      <c r="K244" s="168"/>
      <c r="L244" s="168"/>
      <c r="M244" s="168"/>
      <c r="N244" s="237"/>
      <c r="O244" s="10"/>
      <c r="P244" s="238" t="s">
        <v>115</v>
      </c>
      <c r="Q244" s="238"/>
      <c r="R244" s="238"/>
      <c r="S244" s="238"/>
      <c r="T244" s="238"/>
      <c r="U244" s="238"/>
      <c r="V244" s="238"/>
      <c r="W244" s="238"/>
      <c r="X244" s="238"/>
      <c r="Y244" s="239"/>
      <c r="Z244" s="94"/>
    </row>
    <row r="245" spans="1:26" ht="20.100000000000001" customHeight="1" x14ac:dyDescent="0.15">
      <c r="A245" s="85"/>
      <c r="B245" s="73"/>
      <c r="C245" s="226"/>
      <c r="D245" s="234"/>
      <c r="E245" s="235"/>
      <c r="F245" s="243" t="s">
        <v>224</v>
      </c>
      <c r="G245" s="168" t="s">
        <v>116</v>
      </c>
      <c r="H245" s="168"/>
      <c r="I245" s="168"/>
      <c r="J245" s="168"/>
      <c r="K245" s="168"/>
      <c r="L245" s="168"/>
      <c r="M245" s="168"/>
      <c r="N245" s="237"/>
      <c r="O245" s="10"/>
      <c r="P245" s="238" t="s">
        <v>117</v>
      </c>
      <c r="Q245" s="238"/>
      <c r="R245" s="238"/>
      <c r="S245" s="238"/>
      <c r="T245" s="238"/>
      <c r="U245" s="238"/>
      <c r="V245" s="238"/>
      <c r="W245" s="238"/>
      <c r="X245" s="238"/>
      <c r="Y245" s="239"/>
      <c r="Z245" s="94"/>
    </row>
    <row r="246" spans="1:26" ht="20.100000000000001" customHeight="1" x14ac:dyDescent="0.15">
      <c r="A246" s="85"/>
      <c r="B246" s="73"/>
      <c r="C246" s="226"/>
      <c r="D246" s="234"/>
      <c r="E246" s="235"/>
      <c r="F246" s="243" t="s">
        <v>225</v>
      </c>
      <c r="G246" s="168" t="s">
        <v>118</v>
      </c>
      <c r="H246" s="168"/>
      <c r="I246" s="168"/>
      <c r="J246" s="168"/>
      <c r="K246" s="168"/>
      <c r="L246" s="168"/>
      <c r="M246" s="168"/>
      <c r="N246" s="237"/>
      <c r="O246" s="10"/>
      <c r="P246" s="238" t="s">
        <v>119</v>
      </c>
      <c r="Q246" s="238"/>
      <c r="R246" s="238"/>
      <c r="S246" s="238"/>
      <c r="T246" s="238"/>
      <c r="U246" s="238"/>
      <c r="V246" s="238"/>
      <c r="W246" s="238"/>
      <c r="X246" s="238"/>
      <c r="Y246" s="239"/>
      <c r="Z246" s="94"/>
    </row>
    <row r="247" spans="1:26" ht="20.100000000000001" customHeight="1" x14ac:dyDescent="0.15">
      <c r="A247" s="85"/>
      <c r="B247" s="73"/>
      <c r="C247" s="226"/>
      <c r="D247" s="234"/>
      <c r="E247" s="235"/>
      <c r="F247" s="243" t="s">
        <v>226</v>
      </c>
      <c r="G247" s="168" t="s">
        <v>120</v>
      </c>
      <c r="H247" s="168"/>
      <c r="I247" s="168"/>
      <c r="J247" s="168"/>
      <c r="K247" s="168"/>
      <c r="L247" s="168"/>
      <c r="M247" s="168"/>
      <c r="N247" s="237"/>
      <c r="O247" s="10"/>
      <c r="P247" s="238"/>
      <c r="Q247" s="238"/>
      <c r="R247" s="238"/>
      <c r="S247" s="238"/>
      <c r="T247" s="238"/>
      <c r="U247" s="238"/>
      <c r="V247" s="238"/>
      <c r="W247" s="238"/>
      <c r="X247" s="238"/>
      <c r="Y247" s="239"/>
      <c r="Z247" s="94"/>
    </row>
    <row r="248" spans="1:26" ht="20.100000000000001" customHeight="1" x14ac:dyDescent="0.15">
      <c r="A248" s="85"/>
      <c r="B248" s="73"/>
      <c r="C248" s="226"/>
      <c r="D248" s="234"/>
      <c r="E248" s="235"/>
      <c r="F248" s="243" t="s">
        <v>227</v>
      </c>
      <c r="G248" s="168" t="s">
        <v>121</v>
      </c>
      <c r="H248" s="168"/>
      <c r="I248" s="168"/>
      <c r="J248" s="168"/>
      <c r="K248" s="168"/>
      <c r="L248" s="168"/>
      <c r="M248" s="168"/>
      <c r="N248" s="237"/>
      <c r="O248" s="10"/>
      <c r="P248" s="238" t="s">
        <v>122</v>
      </c>
      <c r="Q248" s="238"/>
      <c r="R248" s="238"/>
      <c r="S248" s="238"/>
      <c r="T248" s="238"/>
      <c r="U248" s="238"/>
      <c r="V248" s="238"/>
      <c r="W248" s="238"/>
      <c r="X248" s="238"/>
      <c r="Y248" s="239"/>
      <c r="Z248" s="94"/>
    </row>
    <row r="249" spans="1:26" ht="20.100000000000001" customHeight="1" x14ac:dyDescent="0.15">
      <c r="A249" s="85">
        <f>IF(IF($O249="○",TRIM($P249)="",TRIM($P249)&lt;&gt;""), 1001, 0)</f>
        <v>0</v>
      </c>
      <c r="B249" s="73"/>
      <c r="C249" s="226"/>
      <c r="D249" s="244"/>
      <c r="E249" s="245"/>
      <c r="F249" s="243" t="s">
        <v>231</v>
      </c>
      <c r="G249" s="168" t="s">
        <v>91</v>
      </c>
      <c r="H249" s="168"/>
      <c r="I249" s="168"/>
      <c r="J249" s="168"/>
      <c r="K249" s="168"/>
      <c r="L249" s="168"/>
      <c r="M249" s="168"/>
      <c r="N249" s="237"/>
      <c r="O249" s="10"/>
      <c r="P249" s="13"/>
      <c r="Q249" s="14"/>
      <c r="R249" s="14"/>
      <c r="S249" s="14"/>
      <c r="T249" s="14"/>
      <c r="U249" s="14"/>
      <c r="V249" s="14"/>
      <c r="W249" s="14"/>
      <c r="X249" s="14"/>
      <c r="Y249" s="15"/>
      <c r="Z249" s="94"/>
    </row>
    <row r="250" spans="1:26" ht="20.100000000000001" customHeight="1" x14ac:dyDescent="0.15">
      <c r="A250" s="85"/>
      <c r="B250" s="73"/>
      <c r="C250" s="226"/>
      <c r="D250" s="234" t="s">
        <v>400</v>
      </c>
      <c r="E250" s="235"/>
      <c r="F250" s="243" t="s">
        <v>222</v>
      </c>
      <c r="G250" s="168" t="s">
        <v>123</v>
      </c>
      <c r="H250" s="168"/>
      <c r="I250" s="168"/>
      <c r="J250" s="168"/>
      <c r="K250" s="168"/>
      <c r="L250" s="168"/>
      <c r="M250" s="168"/>
      <c r="N250" s="237"/>
      <c r="O250" s="10"/>
      <c r="P250" s="238" t="s">
        <v>124</v>
      </c>
      <c r="Q250" s="238"/>
      <c r="R250" s="238"/>
      <c r="S250" s="238"/>
      <c r="T250" s="238"/>
      <c r="U250" s="238"/>
      <c r="V250" s="238"/>
      <c r="W250" s="238"/>
      <c r="X250" s="238"/>
      <c r="Y250" s="239"/>
      <c r="Z250" s="94"/>
    </row>
    <row r="251" spans="1:26" ht="20.100000000000001" customHeight="1" x14ac:dyDescent="0.15">
      <c r="A251" s="85"/>
      <c r="B251" s="73"/>
      <c r="C251" s="226"/>
      <c r="D251" s="234"/>
      <c r="E251" s="235"/>
      <c r="F251" s="243" t="s">
        <v>223</v>
      </c>
      <c r="G251" s="168" t="s">
        <v>125</v>
      </c>
      <c r="H251" s="168"/>
      <c r="I251" s="168"/>
      <c r="J251" s="168"/>
      <c r="K251" s="168"/>
      <c r="L251" s="168"/>
      <c r="M251" s="168"/>
      <c r="N251" s="237"/>
      <c r="O251" s="10"/>
      <c r="P251" s="238" t="s">
        <v>126</v>
      </c>
      <c r="Q251" s="238"/>
      <c r="R251" s="238"/>
      <c r="S251" s="238"/>
      <c r="T251" s="238"/>
      <c r="U251" s="238"/>
      <c r="V251" s="238"/>
      <c r="W251" s="238"/>
      <c r="X251" s="238"/>
      <c r="Y251" s="239"/>
      <c r="Z251" s="94"/>
    </row>
    <row r="252" spans="1:26" ht="20.100000000000001" customHeight="1" x14ac:dyDescent="0.15">
      <c r="A252" s="85"/>
      <c r="B252" s="73"/>
      <c r="C252" s="226"/>
      <c r="D252" s="234"/>
      <c r="E252" s="235"/>
      <c r="F252" s="243" t="s">
        <v>224</v>
      </c>
      <c r="G252" s="168" t="s">
        <v>127</v>
      </c>
      <c r="H252" s="168"/>
      <c r="I252" s="168"/>
      <c r="J252" s="168"/>
      <c r="K252" s="168"/>
      <c r="L252" s="168"/>
      <c r="M252" s="168"/>
      <c r="N252" s="237"/>
      <c r="O252" s="10"/>
      <c r="P252" s="238" t="s">
        <v>128</v>
      </c>
      <c r="Q252" s="238"/>
      <c r="R252" s="238"/>
      <c r="S252" s="238"/>
      <c r="T252" s="238"/>
      <c r="U252" s="238"/>
      <c r="V252" s="238"/>
      <c r="W252" s="238"/>
      <c r="X252" s="238"/>
      <c r="Y252" s="239"/>
      <c r="Z252" s="94"/>
    </row>
    <row r="253" spans="1:26" ht="20.100000000000001" customHeight="1" x14ac:dyDescent="0.15">
      <c r="A253" s="85"/>
      <c r="B253" s="73"/>
      <c r="C253" s="226"/>
      <c r="D253" s="234"/>
      <c r="E253" s="235"/>
      <c r="F253" s="243" t="s">
        <v>225</v>
      </c>
      <c r="G253" s="168" t="s">
        <v>129</v>
      </c>
      <c r="H253" s="168"/>
      <c r="I253" s="168"/>
      <c r="J253" s="168"/>
      <c r="K253" s="168"/>
      <c r="L253" s="168"/>
      <c r="M253" s="168"/>
      <c r="N253" s="237"/>
      <c r="O253" s="10"/>
      <c r="P253" s="238"/>
      <c r="Q253" s="238"/>
      <c r="R253" s="238"/>
      <c r="S253" s="238"/>
      <c r="T253" s="238"/>
      <c r="U253" s="238"/>
      <c r="V253" s="238"/>
      <c r="W253" s="238"/>
      <c r="X253" s="238"/>
      <c r="Y253" s="239"/>
      <c r="Z253" s="94"/>
    </row>
    <row r="254" spans="1:26" ht="20.100000000000001" customHeight="1" x14ac:dyDescent="0.15">
      <c r="A254" s="85"/>
      <c r="B254" s="73"/>
      <c r="C254" s="226"/>
      <c r="D254" s="234"/>
      <c r="E254" s="235"/>
      <c r="F254" s="243" t="s">
        <v>226</v>
      </c>
      <c r="G254" s="168" t="s">
        <v>130</v>
      </c>
      <c r="H254" s="168"/>
      <c r="I254" s="168"/>
      <c r="J254" s="168"/>
      <c r="K254" s="168"/>
      <c r="L254" s="168"/>
      <c r="M254" s="168"/>
      <c r="N254" s="237"/>
      <c r="O254" s="10"/>
      <c r="P254" s="238" t="s">
        <v>131</v>
      </c>
      <c r="Q254" s="238"/>
      <c r="R254" s="238"/>
      <c r="S254" s="238"/>
      <c r="T254" s="238"/>
      <c r="U254" s="238"/>
      <c r="V254" s="238"/>
      <c r="W254" s="238"/>
      <c r="X254" s="238"/>
      <c r="Y254" s="239"/>
      <c r="Z254" s="94"/>
    </row>
    <row r="255" spans="1:26" ht="20.100000000000001" customHeight="1" x14ac:dyDescent="0.15">
      <c r="A255" s="85"/>
      <c r="B255" s="73"/>
      <c r="C255" s="226"/>
      <c r="D255" s="234"/>
      <c r="E255" s="235"/>
      <c r="F255" s="243" t="s">
        <v>227</v>
      </c>
      <c r="G255" s="168" t="s">
        <v>396</v>
      </c>
      <c r="H255" s="168"/>
      <c r="I255" s="168"/>
      <c r="J255" s="168"/>
      <c r="K255" s="168"/>
      <c r="L255" s="168"/>
      <c r="M255" s="168"/>
      <c r="N255" s="237"/>
      <c r="O255" s="10"/>
      <c r="P255" s="238" t="s">
        <v>132</v>
      </c>
      <c r="Q255" s="238"/>
      <c r="R255" s="238"/>
      <c r="S255" s="238"/>
      <c r="T255" s="238"/>
      <c r="U255" s="238"/>
      <c r="V255" s="238"/>
      <c r="W255" s="238"/>
      <c r="X255" s="238"/>
      <c r="Y255" s="239"/>
      <c r="Z255" s="94"/>
    </row>
    <row r="256" spans="1:26" ht="20.100000000000001" customHeight="1" x14ac:dyDescent="0.15">
      <c r="A256" s="85"/>
      <c r="B256" s="73"/>
      <c r="C256" s="226"/>
      <c r="D256" s="234"/>
      <c r="E256" s="235"/>
      <c r="F256" s="243" t="s">
        <v>228</v>
      </c>
      <c r="G256" s="168" t="s">
        <v>133</v>
      </c>
      <c r="H256" s="168"/>
      <c r="I256" s="168"/>
      <c r="J256" s="168"/>
      <c r="K256" s="168"/>
      <c r="L256" s="168"/>
      <c r="M256" s="168"/>
      <c r="N256" s="237"/>
      <c r="O256" s="10"/>
      <c r="P256" s="238" t="s">
        <v>134</v>
      </c>
      <c r="Q256" s="238"/>
      <c r="R256" s="238"/>
      <c r="S256" s="238"/>
      <c r="T256" s="238"/>
      <c r="U256" s="238"/>
      <c r="V256" s="238"/>
      <c r="W256" s="238"/>
      <c r="X256" s="238"/>
      <c r="Y256" s="239"/>
      <c r="Z256" s="94"/>
    </row>
    <row r="257" spans="1:26" ht="20.100000000000001" customHeight="1" x14ac:dyDescent="0.15">
      <c r="A257" s="85"/>
      <c r="B257" s="73"/>
      <c r="C257" s="226"/>
      <c r="D257" s="234"/>
      <c r="E257" s="235"/>
      <c r="F257" s="243" t="s">
        <v>229</v>
      </c>
      <c r="G257" s="168" t="s">
        <v>135</v>
      </c>
      <c r="H257" s="168"/>
      <c r="I257" s="168"/>
      <c r="J257" s="168"/>
      <c r="K257" s="168"/>
      <c r="L257" s="168"/>
      <c r="M257" s="168"/>
      <c r="N257" s="237"/>
      <c r="O257" s="10"/>
      <c r="P257" s="238" t="s">
        <v>136</v>
      </c>
      <c r="Q257" s="238"/>
      <c r="R257" s="238"/>
      <c r="S257" s="238"/>
      <c r="T257" s="238"/>
      <c r="U257" s="238"/>
      <c r="V257" s="238"/>
      <c r="W257" s="238"/>
      <c r="X257" s="238"/>
      <c r="Y257" s="239"/>
      <c r="Z257" s="94"/>
    </row>
    <row r="258" spans="1:26" ht="20.100000000000001" customHeight="1" x14ac:dyDescent="0.15">
      <c r="A258" s="85"/>
      <c r="B258" s="73"/>
      <c r="C258" s="226"/>
      <c r="D258" s="234"/>
      <c r="E258" s="235"/>
      <c r="F258" s="243" t="s">
        <v>230</v>
      </c>
      <c r="G258" s="168" t="s">
        <v>137</v>
      </c>
      <c r="H258" s="168"/>
      <c r="I258" s="168"/>
      <c r="J258" s="168"/>
      <c r="K258" s="168"/>
      <c r="L258" s="168"/>
      <c r="M258" s="168"/>
      <c r="N258" s="237"/>
      <c r="O258" s="10"/>
      <c r="P258" s="238" t="s">
        <v>138</v>
      </c>
      <c r="Q258" s="238"/>
      <c r="R258" s="238"/>
      <c r="S258" s="238"/>
      <c r="T258" s="238"/>
      <c r="U258" s="238"/>
      <c r="V258" s="238"/>
      <c r="W258" s="238"/>
      <c r="X258" s="238"/>
      <c r="Y258" s="239"/>
      <c r="Z258" s="94"/>
    </row>
    <row r="259" spans="1:26" ht="20.100000000000001" customHeight="1" x14ac:dyDescent="0.15">
      <c r="A259" s="85"/>
      <c r="B259" s="73"/>
      <c r="C259" s="226"/>
      <c r="D259" s="234"/>
      <c r="E259" s="235"/>
      <c r="F259" s="243" t="s">
        <v>232</v>
      </c>
      <c r="G259" s="168" t="s">
        <v>139</v>
      </c>
      <c r="H259" s="168"/>
      <c r="I259" s="168"/>
      <c r="J259" s="168"/>
      <c r="K259" s="168"/>
      <c r="L259" s="168"/>
      <c r="M259" s="168"/>
      <c r="N259" s="237"/>
      <c r="O259" s="10"/>
      <c r="P259" s="238" t="s">
        <v>140</v>
      </c>
      <c r="Q259" s="238"/>
      <c r="R259" s="238"/>
      <c r="S259" s="238"/>
      <c r="T259" s="238"/>
      <c r="U259" s="238"/>
      <c r="V259" s="238"/>
      <c r="W259" s="238"/>
      <c r="X259" s="238"/>
      <c r="Y259" s="239"/>
      <c r="Z259" s="94"/>
    </row>
    <row r="260" spans="1:26" ht="20.100000000000001" customHeight="1" x14ac:dyDescent="0.15">
      <c r="A260" s="85"/>
      <c r="B260" s="73"/>
      <c r="C260" s="226"/>
      <c r="D260" s="234"/>
      <c r="E260" s="235"/>
      <c r="F260" s="243" t="s">
        <v>233</v>
      </c>
      <c r="G260" s="168" t="s">
        <v>141</v>
      </c>
      <c r="H260" s="168"/>
      <c r="I260" s="168"/>
      <c r="J260" s="168"/>
      <c r="K260" s="168"/>
      <c r="L260" s="168"/>
      <c r="M260" s="168"/>
      <c r="N260" s="237"/>
      <c r="O260" s="10"/>
      <c r="P260" s="238" t="s">
        <v>142</v>
      </c>
      <c r="Q260" s="238"/>
      <c r="R260" s="238"/>
      <c r="S260" s="238"/>
      <c r="T260" s="238"/>
      <c r="U260" s="238"/>
      <c r="V260" s="238"/>
      <c r="W260" s="238"/>
      <c r="X260" s="238"/>
      <c r="Y260" s="239"/>
      <c r="Z260" s="94"/>
    </row>
    <row r="261" spans="1:26" ht="20.100000000000001" customHeight="1" x14ac:dyDescent="0.15">
      <c r="A261" s="85"/>
      <c r="B261" s="73"/>
      <c r="C261" s="226"/>
      <c r="D261" s="234"/>
      <c r="E261" s="235"/>
      <c r="F261" s="243" t="s">
        <v>234</v>
      </c>
      <c r="G261" s="168" t="s">
        <v>143</v>
      </c>
      <c r="H261" s="168"/>
      <c r="I261" s="168"/>
      <c r="J261" s="168"/>
      <c r="K261" s="168"/>
      <c r="L261" s="168"/>
      <c r="M261" s="168"/>
      <c r="N261" s="237"/>
      <c r="O261" s="10"/>
      <c r="P261" s="238" t="s">
        <v>144</v>
      </c>
      <c r="Q261" s="238"/>
      <c r="R261" s="238"/>
      <c r="S261" s="238"/>
      <c r="T261" s="238"/>
      <c r="U261" s="238"/>
      <c r="V261" s="238"/>
      <c r="W261" s="238"/>
      <c r="X261" s="238"/>
      <c r="Y261" s="239"/>
      <c r="Z261" s="94"/>
    </row>
    <row r="262" spans="1:26" ht="20.100000000000001" customHeight="1" x14ac:dyDescent="0.15">
      <c r="A262" s="85"/>
      <c r="B262" s="73"/>
      <c r="C262" s="226"/>
      <c r="D262" s="234"/>
      <c r="E262" s="235"/>
      <c r="F262" s="243" t="s">
        <v>235</v>
      </c>
      <c r="G262" s="168" t="s">
        <v>145</v>
      </c>
      <c r="H262" s="168"/>
      <c r="I262" s="168"/>
      <c r="J262" s="168"/>
      <c r="K262" s="168"/>
      <c r="L262" s="168"/>
      <c r="M262" s="168"/>
      <c r="N262" s="237"/>
      <c r="O262" s="10"/>
      <c r="P262" s="238" t="s">
        <v>146</v>
      </c>
      <c r="Q262" s="238"/>
      <c r="R262" s="238"/>
      <c r="S262" s="238"/>
      <c r="T262" s="238"/>
      <c r="U262" s="238"/>
      <c r="V262" s="238"/>
      <c r="W262" s="238"/>
      <c r="X262" s="238"/>
      <c r="Y262" s="239"/>
      <c r="Z262" s="94"/>
    </row>
    <row r="263" spans="1:26" ht="20.100000000000001" customHeight="1" x14ac:dyDescent="0.15">
      <c r="A263" s="85"/>
      <c r="B263" s="73"/>
      <c r="C263" s="226"/>
      <c r="D263" s="234"/>
      <c r="E263" s="235"/>
      <c r="F263" s="243" t="s">
        <v>236</v>
      </c>
      <c r="G263" s="168" t="s">
        <v>147</v>
      </c>
      <c r="H263" s="168"/>
      <c r="I263" s="168"/>
      <c r="J263" s="168"/>
      <c r="K263" s="168"/>
      <c r="L263" s="168"/>
      <c r="M263" s="168"/>
      <c r="N263" s="237"/>
      <c r="O263" s="10"/>
      <c r="P263" s="238" t="s">
        <v>148</v>
      </c>
      <c r="Q263" s="238"/>
      <c r="R263" s="238"/>
      <c r="S263" s="238"/>
      <c r="T263" s="238"/>
      <c r="U263" s="238"/>
      <c r="V263" s="238"/>
      <c r="W263" s="238"/>
      <c r="X263" s="238"/>
      <c r="Y263" s="239"/>
      <c r="Z263" s="94"/>
    </row>
    <row r="264" spans="1:26" ht="20.100000000000001" customHeight="1" x14ac:dyDescent="0.15">
      <c r="A264" s="85">
        <f>IF(IF($O264="○",TRIM($P264)="",TRIM($P264)&lt;&gt;""), 1001, 0)</f>
        <v>0</v>
      </c>
      <c r="B264" s="73"/>
      <c r="C264" s="226"/>
      <c r="D264" s="234"/>
      <c r="E264" s="235"/>
      <c r="F264" s="243" t="s">
        <v>231</v>
      </c>
      <c r="G264" s="168" t="s">
        <v>91</v>
      </c>
      <c r="H264" s="168"/>
      <c r="I264" s="168"/>
      <c r="J264" s="168"/>
      <c r="K264" s="168"/>
      <c r="L264" s="168"/>
      <c r="M264" s="168"/>
      <c r="N264" s="237"/>
      <c r="O264" s="10"/>
      <c r="P264" s="13"/>
      <c r="Q264" s="14"/>
      <c r="R264" s="14"/>
      <c r="S264" s="14"/>
      <c r="T264" s="14"/>
      <c r="U264" s="14"/>
      <c r="V264" s="14"/>
      <c r="W264" s="14"/>
      <c r="X264" s="14"/>
      <c r="Y264" s="15"/>
      <c r="Z264" s="94"/>
    </row>
    <row r="265" spans="1:26" ht="20.100000000000001" customHeight="1" x14ac:dyDescent="0.15">
      <c r="A265" s="85"/>
      <c r="B265" s="73"/>
      <c r="C265" s="226"/>
      <c r="D265" s="241" t="s">
        <v>401</v>
      </c>
      <c r="E265" s="242"/>
      <c r="F265" s="243" t="s">
        <v>222</v>
      </c>
      <c r="G265" s="168" t="s">
        <v>149</v>
      </c>
      <c r="H265" s="168"/>
      <c r="I265" s="168"/>
      <c r="J265" s="168"/>
      <c r="K265" s="168"/>
      <c r="L265" s="168"/>
      <c r="M265" s="168"/>
      <c r="N265" s="237"/>
      <c r="O265" s="10"/>
      <c r="P265" s="238" t="s">
        <v>150</v>
      </c>
      <c r="Q265" s="238"/>
      <c r="R265" s="238"/>
      <c r="S265" s="238"/>
      <c r="T265" s="238"/>
      <c r="U265" s="238"/>
      <c r="V265" s="238"/>
      <c r="W265" s="238"/>
      <c r="X265" s="238"/>
      <c r="Y265" s="239"/>
      <c r="Z265" s="94"/>
    </row>
    <row r="266" spans="1:26" ht="20.100000000000001" customHeight="1" x14ac:dyDescent="0.15">
      <c r="A266" s="85"/>
      <c r="B266" s="73"/>
      <c r="C266" s="226"/>
      <c r="D266" s="234"/>
      <c r="E266" s="235"/>
      <c r="F266" s="243" t="s">
        <v>223</v>
      </c>
      <c r="G266" s="168" t="s">
        <v>151</v>
      </c>
      <c r="H266" s="168"/>
      <c r="I266" s="168"/>
      <c r="J266" s="168"/>
      <c r="K266" s="168"/>
      <c r="L266" s="168"/>
      <c r="M266" s="168"/>
      <c r="N266" s="237"/>
      <c r="O266" s="10"/>
      <c r="P266" s="238" t="s">
        <v>152</v>
      </c>
      <c r="Q266" s="238"/>
      <c r="R266" s="238"/>
      <c r="S266" s="238"/>
      <c r="T266" s="238"/>
      <c r="U266" s="238"/>
      <c r="V266" s="238"/>
      <c r="W266" s="238"/>
      <c r="X266" s="238"/>
      <c r="Y266" s="239"/>
      <c r="Z266" s="94"/>
    </row>
    <row r="267" spans="1:26" ht="20.100000000000001" customHeight="1" x14ac:dyDescent="0.15">
      <c r="A267" s="85"/>
      <c r="B267" s="73"/>
      <c r="C267" s="226"/>
      <c r="D267" s="234"/>
      <c r="E267" s="235"/>
      <c r="F267" s="243" t="s">
        <v>224</v>
      </c>
      <c r="G267" s="168" t="s">
        <v>153</v>
      </c>
      <c r="H267" s="168"/>
      <c r="I267" s="168"/>
      <c r="J267" s="168"/>
      <c r="K267" s="168"/>
      <c r="L267" s="168"/>
      <c r="M267" s="168"/>
      <c r="N267" s="237"/>
      <c r="O267" s="10"/>
      <c r="P267" s="238" t="s">
        <v>154</v>
      </c>
      <c r="Q267" s="238"/>
      <c r="R267" s="238"/>
      <c r="S267" s="238"/>
      <c r="T267" s="238"/>
      <c r="U267" s="238"/>
      <c r="V267" s="238"/>
      <c r="W267" s="238"/>
      <c r="X267" s="238"/>
      <c r="Y267" s="239"/>
      <c r="Z267" s="94"/>
    </row>
    <row r="268" spans="1:26" ht="20.100000000000001" customHeight="1" x14ac:dyDescent="0.15">
      <c r="A268" s="85"/>
      <c r="B268" s="73"/>
      <c r="C268" s="226"/>
      <c r="D268" s="234"/>
      <c r="E268" s="235"/>
      <c r="F268" s="243" t="s">
        <v>225</v>
      </c>
      <c r="G268" s="168" t="s">
        <v>155</v>
      </c>
      <c r="H268" s="168"/>
      <c r="I268" s="168"/>
      <c r="J268" s="168"/>
      <c r="K268" s="168"/>
      <c r="L268" s="168"/>
      <c r="M268" s="168"/>
      <c r="N268" s="237"/>
      <c r="O268" s="10"/>
      <c r="P268" s="238" t="s">
        <v>156</v>
      </c>
      <c r="Q268" s="238"/>
      <c r="R268" s="238"/>
      <c r="S268" s="238"/>
      <c r="T268" s="238"/>
      <c r="U268" s="238"/>
      <c r="V268" s="238"/>
      <c r="W268" s="238"/>
      <c r="X268" s="238"/>
      <c r="Y268" s="239"/>
      <c r="Z268" s="94"/>
    </row>
    <row r="269" spans="1:26" ht="20.100000000000001" customHeight="1" x14ac:dyDescent="0.15">
      <c r="A269" s="85"/>
      <c r="B269" s="73"/>
      <c r="C269" s="226"/>
      <c r="D269" s="234"/>
      <c r="E269" s="235"/>
      <c r="F269" s="243" t="s">
        <v>226</v>
      </c>
      <c r="G269" s="168" t="s">
        <v>157</v>
      </c>
      <c r="H269" s="168"/>
      <c r="I269" s="168"/>
      <c r="J269" s="168"/>
      <c r="K269" s="168"/>
      <c r="L269" s="168"/>
      <c r="M269" s="168"/>
      <c r="N269" s="237"/>
      <c r="O269" s="10"/>
      <c r="P269" s="238" t="s">
        <v>843</v>
      </c>
      <c r="Q269" s="238"/>
      <c r="R269" s="238"/>
      <c r="S269" s="238"/>
      <c r="T269" s="238"/>
      <c r="U269" s="238"/>
      <c r="V269" s="238"/>
      <c r="W269" s="238"/>
      <c r="X269" s="238"/>
      <c r="Y269" s="239"/>
      <c r="Z269" s="94"/>
    </row>
    <row r="270" spans="1:26" ht="20.100000000000001" customHeight="1" x14ac:dyDescent="0.15">
      <c r="A270" s="85">
        <f>IF(IF($O270="○",TRIM($P270)="",TRIM($P270)&lt;&gt;""), 1001, 0)</f>
        <v>0</v>
      </c>
      <c r="B270" s="73"/>
      <c r="C270" s="226"/>
      <c r="D270" s="244"/>
      <c r="E270" s="245"/>
      <c r="F270" s="243" t="s">
        <v>231</v>
      </c>
      <c r="G270" s="168" t="s">
        <v>91</v>
      </c>
      <c r="H270" s="168"/>
      <c r="I270" s="168"/>
      <c r="J270" s="168"/>
      <c r="K270" s="168"/>
      <c r="L270" s="168"/>
      <c r="M270" s="168"/>
      <c r="N270" s="237"/>
      <c r="O270" s="10"/>
      <c r="P270" s="13"/>
      <c r="Q270" s="14"/>
      <c r="R270" s="14"/>
      <c r="S270" s="14"/>
      <c r="T270" s="14"/>
      <c r="U270" s="14"/>
      <c r="V270" s="14"/>
      <c r="W270" s="14"/>
      <c r="X270" s="14"/>
      <c r="Y270" s="15"/>
      <c r="Z270" s="94"/>
    </row>
    <row r="271" spans="1:26" ht="20.100000000000001" customHeight="1" x14ac:dyDescent="0.15">
      <c r="A271" s="85"/>
      <c r="B271" s="73"/>
      <c r="C271" s="226"/>
      <c r="D271" s="234" t="s">
        <v>402</v>
      </c>
      <c r="E271" s="235"/>
      <c r="F271" s="243" t="s">
        <v>222</v>
      </c>
      <c r="G271" s="168" t="s">
        <v>158</v>
      </c>
      <c r="H271" s="168"/>
      <c r="I271" s="168"/>
      <c r="J271" s="168"/>
      <c r="K271" s="168"/>
      <c r="L271" s="168"/>
      <c r="M271" s="168"/>
      <c r="N271" s="237"/>
      <c r="O271" s="10"/>
      <c r="P271" s="238" t="s">
        <v>159</v>
      </c>
      <c r="Q271" s="238"/>
      <c r="R271" s="238"/>
      <c r="S271" s="238"/>
      <c r="T271" s="238"/>
      <c r="U271" s="238"/>
      <c r="V271" s="238"/>
      <c r="W271" s="238"/>
      <c r="X271" s="238"/>
      <c r="Y271" s="239"/>
      <c r="Z271" s="94"/>
    </row>
    <row r="272" spans="1:26" ht="20.100000000000001" customHeight="1" x14ac:dyDescent="0.15">
      <c r="A272" s="85"/>
      <c r="B272" s="73"/>
      <c r="C272" s="226"/>
      <c r="D272" s="234"/>
      <c r="E272" s="235"/>
      <c r="F272" s="243" t="s">
        <v>223</v>
      </c>
      <c r="G272" s="168" t="s">
        <v>160</v>
      </c>
      <c r="H272" s="168"/>
      <c r="I272" s="168"/>
      <c r="J272" s="168"/>
      <c r="K272" s="168"/>
      <c r="L272" s="168"/>
      <c r="M272" s="168"/>
      <c r="N272" s="237"/>
      <c r="O272" s="10"/>
      <c r="P272" s="238" t="s">
        <v>161</v>
      </c>
      <c r="Q272" s="238"/>
      <c r="R272" s="238"/>
      <c r="S272" s="238"/>
      <c r="T272" s="238"/>
      <c r="U272" s="238"/>
      <c r="V272" s="238"/>
      <c r="W272" s="238"/>
      <c r="X272" s="238"/>
      <c r="Y272" s="239"/>
      <c r="Z272" s="94"/>
    </row>
    <row r="273" spans="1:26" ht="20.100000000000001" customHeight="1" x14ac:dyDescent="0.15">
      <c r="A273" s="85"/>
      <c r="B273" s="73"/>
      <c r="C273" s="226"/>
      <c r="D273" s="234"/>
      <c r="E273" s="235"/>
      <c r="F273" s="243" t="s">
        <v>224</v>
      </c>
      <c r="G273" s="168" t="s">
        <v>162</v>
      </c>
      <c r="H273" s="168"/>
      <c r="I273" s="168"/>
      <c r="J273" s="168"/>
      <c r="K273" s="168"/>
      <c r="L273" s="168"/>
      <c r="M273" s="168"/>
      <c r="N273" s="237"/>
      <c r="O273" s="10"/>
      <c r="P273" s="238" t="s">
        <v>163</v>
      </c>
      <c r="Q273" s="238"/>
      <c r="R273" s="238"/>
      <c r="S273" s="238"/>
      <c r="T273" s="238"/>
      <c r="U273" s="238"/>
      <c r="V273" s="238"/>
      <c r="W273" s="238"/>
      <c r="X273" s="238"/>
      <c r="Y273" s="239"/>
      <c r="Z273" s="94"/>
    </row>
    <row r="274" spans="1:26" ht="20.100000000000001" customHeight="1" x14ac:dyDescent="0.15">
      <c r="A274" s="85"/>
      <c r="B274" s="73"/>
      <c r="C274" s="226"/>
      <c r="D274" s="234"/>
      <c r="E274" s="235"/>
      <c r="F274" s="243" t="s">
        <v>225</v>
      </c>
      <c r="G274" s="168" t="s">
        <v>164</v>
      </c>
      <c r="H274" s="168"/>
      <c r="I274" s="168"/>
      <c r="J274" s="168"/>
      <c r="K274" s="168"/>
      <c r="L274" s="168"/>
      <c r="M274" s="168"/>
      <c r="N274" s="237"/>
      <c r="O274" s="10"/>
      <c r="P274" s="238" t="s">
        <v>165</v>
      </c>
      <c r="Q274" s="238"/>
      <c r="R274" s="238"/>
      <c r="S274" s="238"/>
      <c r="T274" s="238"/>
      <c r="U274" s="238"/>
      <c r="V274" s="238"/>
      <c r="W274" s="238"/>
      <c r="X274" s="238"/>
      <c r="Y274" s="239"/>
      <c r="Z274" s="94"/>
    </row>
    <row r="275" spans="1:26" ht="20.100000000000001" customHeight="1" x14ac:dyDescent="0.15">
      <c r="A275" s="85"/>
      <c r="B275" s="73"/>
      <c r="C275" s="226"/>
      <c r="D275" s="234"/>
      <c r="E275" s="235"/>
      <c r="F275" s="243" t="s">
        <v>226</v>
      </c>
      <c r="G275" s="168" t="s">
        <v>166</v>
      </c>
      <c r="H275" s="168"/>
      <c r="I275" s="168"/>
      <c r="J275" s="168"/>
      <c r="K275" s="168"/>
      <c r="L275" s="168"/>
      <c r="M275" s="168"/>
      <c r="N275" s="237"/>
      <c r="O275" s="10"/>
      <c r="P275" s="238" t="s">
        <v>167</v>
      </c>
      <c r="Q275" s="238"/>
      <c r="R275" s="238"/>
      <c r="S275" s="238"/>
      <c r="T275" s="238"/>
      <c r="U275" s="238"/>
      <c r="V275" s="238"/>
      <c r="W275" s="238"/>
      <c r="X275" s="238"/>
      <c r="Y275" s="239"/>
      <c r="Z275" s="94"/>
    </row>
    <row r="276" spans="1:26" ht="20.100000000000001" customHeight="1" x14ac:dyDescent="0.15">
      <c r="A276" s="85"/>
      <c r="B276" s="73"/>
      <c r="C276" s="226"/>
      <c r="D276" s="234"/>
      <c r="E276" s="235"/>
      <c r="F276" s="243" t="s">
        <v>227</v>
      </c>
      <c r="G276" s="168" t="s">
        <v>168</v>
      </c>
      <c r="H276" s="168"/>
      <c r="I276" s="168"/>
      <c r="J276" s="168"/>
      <c r="K276" s="168"/>
      <c r="L276" s="168"/>
      <c r="M276" s="168"/>
      <c r="N276" s="237"/>
      <c r="O276" s="10"/>
      <c r="P276" s="238" t="s">
        <v>169</v>
      </c>
      <c r="Q276" s="238"/>
      <c r="R276" s="238"/>
      <c r="S276" s="238"/>
      <c r="T276" s="238"/>
      <c r="U276" s="238"/>
      <c r="V276" s="238"/>
      <c r="W276" s="238"/>
      <c r="X276" s="238"/>
      <c r="Y276" s="239"/>
      <c r="Z276" s="94"/>
    </row>
    <row r="277" spans="1:26" ht="20.100000000000001" customHeight="1" x14ac:dyDescent="0.15">
      <c r="A277" s="85"/>
      <c r="B277" s="73"/>
      <c r="C277" s="226"/>
      <c r="D277" s="234"/>
      <c r="E277" s="235"/>
      <c r="F277" s="243" t="s">
        <v>228</v>
      </c>
      <c r="G277" s="168" t="s">
        <v>170</v>
      </c>
      <c r="H277" s="168"/>
      <c r="I277" s="168"/>
      <c r="J277" s="168"/>
      <c r="K277" s="168"/>
      <c r="L277" s="168"/>
      <c r="M277" s="168"/>
      <c r="N277" s="237"/>
      <c r="O277" s="10"/>
      <c r="P277" s="238" t="s">
        <v>171</v>
      </c>
      <c r="Q277" s="238"/>
      <c r="R277" s="238"/>
      <c r="S277" s="238"/>
      <c r="T277" s="238"/>
      <c r="U277" s="238"/>
      <c r="V277" s="238"/>
      <c r="W277" s="238"/>
      <c r="X277" s="238"/>
      <c r="Y277" s="239"/>
      <c r="Z277" s="94"/>
    </row>
    <row r="278" spans="1:26" ht="20.100000000000001" customHeight="1" x14ac:dyDescent="0.15">
      <c r="A278" s="85"/>
      <c r="B278" s="73"/>
      <c r="C278" s="226"/>
      <c r="D278" s="234"/>
      <c r="E278" s="235"/>
      <c r="F278" s="243" t="s">
        <v>229</v>
      </c>
      <c r="G278" s="168" t="s">
        <v>172</v>
      </c>
      <c r="H278" s="168"/>
      <c r="I278" s="168"/>
      <c r="J278" s="168"/>
      <c r="K278" s="168"/>
      <c r="L278" s="168"/>
      <c r="M278" s="168"/>
      <c r="N278" s="237"/>
      <c r="O278" s="10"/>
      <c r="P278" s="238"/>
      <c r="Q278" s="238"/>
      <c r="R278" s="238"/>
      <c r="S278" s="238"/>
      <c r="T278" s="238"/>
      <c r="U278" s="238"/>
      <c r="V278" s="238"/>
      <c r="W278" s="238"/>
      <c r="X278" s="238"/>
      <c r="Y278" s="239"/>
      <c r="Z278" s="94"/>
    </row>
    <row r="279" spans="1:26" ht="20.100000000000001" customHeight="1" x14ac:dyDescent="0.15">
      <c r="A279" s="85"/>
      <c r="B279" s="73"/>
      <c r="C279" s="226"/>
      <c r="D279" s="234"/>
      <c r="E279" s="235"/>
      <c r="F279" s="243" t="s">
        <v>230</v>
      </c>
      <c r="G279" s="168" t="s">
        <v>173</v>
      </c>
      <c r="H279" s="168"/>
      <c r="I279" s="168"/>
      <c r="J279" s="168"/>
      <c r="K279" s="168"/>
      <c r="L279" s="168"/>
      <c r="M279" s="168"/>
      <c r="N279" s="237"/>
      <c r="O279" s="10"/>
      <c r="P279" s="238"/>
      <c r="Q279" s="238"/>
      <c r="R279" s="238"/>
      <c r="S279" s="238"/>
      <c r="T279" s="238"/>
      <c r="U279" s="238"/>
      <c r="V279" s="238"/>
      <c r="W279" s="238"/>
      <c r="X279" s="238"/>
      <c r="Y279" s="239"/>
      <c r="Z279" s="94"/>
    </row>
    <row r="280" spans="1:26" ht="20.100000000000001" customHeight="1" x14ac:dyDescent="0.15">
      <c r="A280" s="85"/>
      <c r="B280" s="73"/>
      <c r="C280" s="226"/>
      <c r="D280" s="234"/>
      <c r="E280" s="235"/>
      <c r="F280" s="243" t="s">
        <v>232</v>
      </c>
      <c r="G280" s="168" t="s">
        <v>174</v>
      </c>
      <c r="H280" s="168"/>
      <c r="I280" s="168"/>
      <c r="J280" s="168"/>
      <c r="K280" s="168"/>
      <c r="L280" s="168"/>
      <c r="M280" s="168"/>
      <c r="N280" s="237"/>
      <c r="O280" s="10"/>
      <c r="P280" s="238" t="s">
        <v>175</v>
      </c>
      <c r="Q280" s="238"/>
      <c r="R280" s="238"/>
      <c r="S280" s="238"/>
      <c r="T280" s="238"/>
      <c r="U280" s="238"/>
      <c r="V280" s="238"/>
      <c r="W280" s="238"/>
      <c r="X280" s="238"/>
      <c r="Y280" s="239"/>
      <c r="Z280" s="94"/>
    </row>
    <row r="281" spans="1:26" ht="20.100000000000001" customHeight="1" x14ac:dyDescent="0.15">
      <c r="A281" s="85"/>
      <c r="B281" s="73"/>
      <c r="C281" s="226"/>
      <c r="D281" s="234"/>
      <c r="E281" s="235"/>
      <c r="F281" s="243" t="s">
        <v>233</v>
      </c>
      <c r="G281" s="168" t="s">
        <v>176</v>
      </c>
      <c r="H281" s="168"/>
      <c r="I281" s="168"/>
      <c r="J281" s="168"/>
      <c r="K281" s="168"/>
      <c r="L281" s="168"/>
      <c r="M281" s="168"/>
      <c r="N281" s="237"/>
      <c r="O281" s="10"/>
      <c r="P281" s="238" t="s">
        <v>177</v>
      </c>
      <c r="Q281" s="238"/>
      <c r="R281" s="238"/>
      <c r="S281" s="238"/>
      <c r="T281" s="238"/>
      <c r="U281" s="238"/>
      <c r="V281" s="238"/>
      <c r="W281" s="238"/>
      <c r="X281" s="238"/>
      <c r="Y281" s="239"/>
      <c r="Z281" s="94"/>
    </row>
    <row r="282" spans="1:26" ht="20.100000000000001" customHeight="1" x14ac:dyDescent="0.15">
      <c r="A282" s="85"/>
      <c r="B282" s="73"/>
      <c r="C282" s="226"/>
      <c r="D282" s="234"/>
      <c r="E282" s="235"/>
      <c r="F282" s="243" t="s">
        <v>234</v>
      </c>
      <c r="G282" s="168" t="s">
        <v>178</v>
      </c>
      <c r="H282" s="168"/>
      <c r="I282" s="168"/>
      <c r="J282" s="168"/>
      <c r="K282" s="168"/>
      <c r="L282" s="168"/>
      <c r="M282" s="168"/>
      <c r="N282" s="237"/>
      <c r="O282" s="10"/>
      <c r="P282" s="238"/>
      <c r="Q282" s="238"/>
      <c r="R282" s="238"/>
      <c r="S282" s="238"/>
      <c r="T282" s="238"/>
      <c r="U282" s="238"/>
      <c r="V282" s="238"/>
      <c r="W282" s="238"/>
      <c r="X282" s="238"/>
      <c r="Y282" s="239"/>
      <c r="Z282" s="94"/>
    </row>
    <row r="283" spans="1:26" ht="20.100000000000001" customHeight="1" x14ac:dyDescent="0.15">
      <c r="A283" s="85"/>
      <c r="B283" s="73"/>
      <c r="C283" s="226"/>
      <c r="D283" s="234"/>
      <c r="E283" s="235"/>
      <c r="F283" s="243" t="s">
        <v>235</v>
      </c>
      <c r="G283" s="168" t="s">
        <v>179</v>
      </c>
      <c r="H283" s="168"/>
      <c r="I283" s="168"/>
      <c r="J283" s="168"/>
      <c r="K283" s="168"/>
      <c r="L283" s="168"/>
      <c r="M283" s="168"/>
      <c r="N283" s="237"/>
      <c r="O283" s="10"/>
      <c r="P283" s="238"/>
      <c r="Q283" s="238"/>
      <c r="R283" s="238"/>
      <c r="S283" s="238"/>
      <c r="T283" s="238"/>
      <c r="U283" s="238"/>
      <c r="V283" s="238"/>
      <c r="W283" s="238"/>
      <c r="X283" s="238"/>
      <c r="Y283" s="239"/>
      <c r="Z283" s="94"/>
    </row>
    <row r="284" spans="1:26" ht="20.100000000000001" customHeight="1" x14ac:dyDescent="0.15">
      <c r="A284" s="85"/>
      <c r="B284" s="73"/>
      <c r="C284" s="226"/>
      <c r="D284" s="234"/>
      <c r="E284" s="235"/>
      <c r="F284" s="243" t="s">
        <v>236</v>
      </c>
      <c r="G284" s="168" t="s">
        <v>180</v>
      </c>
      <c r="H284" s="168"/>
      <c r="I284" s="168"/>
      <c r="J284" s="168"/>
      <c r="K284" s="168"/>
      <c r="L284" s="168"/>
      <c r="M284" s="168"/>
      <c r="N284" s="237"/>
      <c r="O284" s="10"/>
      <c r="P284" s="238"/>
      <c r="Q284" s="238"/>
      <c r="R284" s="238"/>
      <c r="S284" s="238"/>
      <c r="T284" s="238"/>
      <c r="U284" s="238"/>
      <c r="V284" s="238"/>
      <c r="W284" s="238"/>
      <c r="X284" s="238"/>
      <c r="Y284" s="239"/>
      <c r="Z284" s="94"/>
    </row>
    <row r="285" spans="1:26" ht="20.100000000000001" customHeight="1" x14ac:dyDescent="0.15">
      <c r="A285" s="85"/>
      <c r="B285" s="73"/>
      <c r="C285" s="226"/>
      <c r="D285" s="234"/>
      <c r="E285" s="235"/>
      <c r="F285" s="243" t="s">
        <v>237</v>
      </c>
      <c r="G285" s="168" t="s">
        <v>181</v>
      </c>
      <c r="H285" s="168"/>
      <c r="I285" s="168"/>
      <c r="J285" s="168"/>
      <c r="K285" s="168"/>
      <c r="L285" s="168"/>
      <c r="M285" s="168"/>
      <c r="N285" s="237"/>
      <c r="O285" s="10"/>
      <c r="P285" s="238"/>
      <c r="Q285" s="238"/>
      <c r="R285" s="238"/>
      <c r="S285" s="238"/>
      <c r="T285" s="238"/>
      <c r="U285" s="238"/>
      <c r="V285" s="238"/>
      <c r="W285" s="238"/>
      <c r="X285" s="238"/>
      <c r="Y285" s="239"/>
      <c r="Z285" s="94"/>
    </row>
    <row r="286" spans="1:26" ht="20.100000000000001" customHeight="1" x14ac:dyDescent="0.15">
      <c r="A286" s="85"/>
      <c r="B286" s="73"/>
      <c r="C286" s="226"/>
      <c r="D286" s="234"/>
      <c r="E286" s="235"/>
      <c r="F286" s="243" t="s">
        <v>238</v>
      </c>
      <c r="G286" s="168" t="s">
        <v>182</v>
      </c>
      <c r="H286" s="168"/>
      <c r="I286" s="168"/>
      <c r="J286" s="168"/>
      <c r="K286" s="168"/>
      <c r="L286" s="168"/>
      <c r="M286" s="168"/>
      <c r="N286" s="237"/>
      <c r="O286" s="10"/>
      <c r="P286" s="238"/>
      <c r="Q286" s="238"/>
      <c r="R286" s="238"/>
      <c r="S286" s="238"/>
      <c r="T286" s="238"/>
      <c r="U286" s="238"/>
      <c r="V286" s="238"/>
      <c r="W286" s="238"/>
      <c r="X286" s="238"/>
      <c r="Y286" s="239"/>
      <c r="Z286" s="94"/>
    </row>
    <row r="287" spans="1:26" ht="20.100000000000001" customHeight="1" x14ac:dyDescent="0.15">
      <c r="A287" s="85"/>
      <c r="B287" s="73"/>
      <c r="C287" s="226"/>
      <c r="D287" s="234"/>
      <c r="E287" s="235"/>
      <c r="F287" s="243" t="s">
        <v>239</v>
      </c>
      <c r="G287" s="168" t="s">
        <v>183</v>
      </c>
      <c r="H287" s="168"/>
      <c r="I287" s="168"/>
      <c r="J287" s="168"/>
      <c r="K287" s="168"/>
      <c r="L287" s="168"/>
      <c r="M287" s="168"/>
      <c r="N287" s="237"/>
      <c r="O287" s="10"/>
      <c r="P287" s="238"/>
      <c r="Q287" s="238"/>
      <c r="R287" s="238"/>
      <c r="S287" s="238"/>
      <c r="T287" s="238"/>
      <c r="U287" s="238"/>
      <c r="V287" s="238"/>
      <c r="W287" s="238"/>
      <c r="X287" s="238"/>
      <c r="Y287" s="239"/>
      <c r="Z287" s="94"/>
    </row>
    <row r="288" spans="1:26" ht="20.100000000000001" customHeight="1" x14ac:dyDescent="0.15">
      <c r="A288" s="85"/>
      <c r="B288" s="73"/>
      <c r="C288" s="226"/>
      <c r="D288" s="234"/>
      <c r="E288" s="235"/>
      <c r="F288" s="243" t="s">
        <v>240</v>
      </c>
      <c r="G288" s="168" t="s">
        <v>184</v>
      </c>
      <c r="H288" s="168"/>
      <c r="I288" s="168"/>
      <c r="J288" s="168"/>
      <c r="K288" s="168"/>
      <c r="L288" s="168"/>
      <c r="M288" s="168"/>
      <c r="N288" s="237"/>
      <c r="O288" s="10"/>
      <c r="P288" s="238"/>
      <c r="Q288" s="238"/>
      <c r="R288" s="238"/>
      <c r="S288" s="238"/>
      <c r="T288" s="238"/>
      <c r="U288" s="238"/>
      <c r="V288" s="238"/>
      <c r="W288" s="238"/>
      <c r="X288" s="238"/>
      <c r="Y288" s="239"/>
      <c r="Z288" s="94"/>
    </row>
    <row r="289" spans="1:26" ht="20.100000000000001" customHeight="1" x14ac:dyDescent="0.15">
      <c r="A289" s="85"/>
      <c r="B289" s="73"/>
      <c r="C289" s="226"/>
      <c r="D289" s="234"/>
      <c r="E289" s="235"/>
      <c r="F289" s="243" t="s">
        <v>241</v>
      </c>
      <c r="G289" s="168" t="s">
        <v>185</v>
      </c>
      <c r="H289" s="168"/>
      <c r="I289" s="168"/>
      <c r="J289" s="168"/>
      <c r="K289" s="168"/>
      <c r="L289" s="168"/>
      <c r="M289" s="168"/>
      <c r="N289" s="237"/>
      <c r="O289" s="10"/>
      <c r="P289" s="238"/>
      <c r="Q289" s="238"/>
      <c r="R289" s="238"/>
      <c r="S289" s="238"/>
      <c r="T289" s="238"/>
      <c r="U289" s="238"/>
      <c r="V289" s="238"/>
      <c r="W289" s="238"/>
      <c r="X289" s="238"/>
      <c r="Y289" s="239"/>
      <c r="Z289" s="94"/>
    </row>
    <row r="290" spans="1:26" ht="20.100000000000001" customHeight="1" x14ac:dyDescent="0.15">
      <c r="A290" s="85"/>
      <c r="B290" s="73"/>
      <c r="C290" s="226"/>
      <c r="D290" s="234"/>
      <c r="E290" s="235"/>
      <c r="F290" s="243" t="s">
        <v>242</v>
      </c>
      <c r="G290" s="168" t="s">
        <v>186</v>
      </c>
      <c r="H290" s="168"/>
      <c r="I290" s="168"/>
      <c r="J290" s="168"/>
      <c r="K290" s="168"/>
      <c r="L290" s="168"/>
      <c r="M290" s="168"/>
      <c r="N290" s="237"/>
      <c r="O290" s="10"/>
      <c r="P290" s="238"/>
      <c r="Q290" s="238"/>
      <c r="R290" s="238"/>
      <c r="S290" s="238"/>
      <c r="T290" s="238"/>
      <c r="U290" s="238"/>
      <c r="V290" s="238"/>
      <c r="W290" s="238"/>
      <c r="X290" s="238"/>
      <c r="Y290" s="239"/>
      <c r="Z290" s="94"/>
    </row>
    <row r="291" spans="1:26" ht="20.100000000000001" customHeight="1" x14ac:dyDescent="0.15">
      <c r="A291" s="85"/>
      <c r="B291" s="73"/>
      <c r="C291" s="226"/>
      <c r="D291" s="234"/>
      <c r="E291" s="235"/>
      <c r="F291" s="243" t="s">
        <v>243</v>
      </c>
      <c r="G291" s="168" t="s">
        <v>187</v>
      </c>
      <c r="H291" s="168"/>
      <c r="I291" s="168"/>
      <c r="J291" s="168"/>
      <c r="K291" s="168"/>
      <c r="L291" s="168"/>
      <c r="M291" s="168"/>
      <c r="N291" s="237"/>
      <c r="O291" s="10"/>
      <c r="P291" s="238"/>
      <c r="Q291" s="238"/>
      <c r="R291" s="238"/>
      <c r="S291" s="238"/>
      <c r="T291" s="238"/>
      <c r="U291" s="238"/>
      <c r="V291" s="238"/>
      <c r="W291" s="238"/>
      <c r="X291" s="238"/>
      <c r="Y291" s="239"/>
      <c r="Z291" s="94"/>
    </row>
    <row r="292" spans="1:26" ht="20.100000000000001" customHeight="1" x14ac:dyDescent="0.15">
      <c r="A292" s="85"/>
      <c r="B292" s="73"/>
      <c r="C292" s="226"/>
      <c r="D292" s="234"/>
      <c r="E292" s="235"/>
      <c r="F292" s="243" t="s">
        <v>244</v>
      </c>
      <c r="G292" s="168" t="s">
        <v>188</v>
      </c>
      <c r="H292" s="168"/>
      <c r="I292" s="168"/>
      <c r="J292" s="168"/>
      <c r="K292" s="168"/>
      <c r="L292" s="168"/>
      <c r="M292" s="168"/>
      <c r="N292" s="237"/>
      <c r="O292" s="10"/>
      <c r="P292" s="238"/>
      <c r="Q292" s="238"/>
      <c r="R292" s="238"/>
      <c r="S292" s="238"/>
      <c r="T292" s="238"/>
      <c r="U292" s="238"/>
      <c r="V292" s="238"/>
      <c r="W292" s="238"/>
      <c r="X292" s="238"/>
      <c r="Y292" s="239"/>
      <c r="Z292" s="94"/>
    </row>
    <row r="293" spans="1:26" ht="20.100000000000001" customHeight="1" x14ac:dyDescent="0.15">
      <c r="A293" s="85">
        <f>IF(IF($O293="○",TRIM($P293)="",TRIM($P293)&lt;&gt;""), 1001, 0)</f>
        <v>0</v>
      </c>
      <c r="B293" s="73"/>
      <c r="C293" s="226"/>
      <c r="D293" s="234"/>
      <c r="E293" s="235"/>
      <c r="F293" s="243" t="s">
        <v>231</v>
      </c>
      <c r="G293" s="168" t="s">
        <v>91</v>
      </c>
      <c r="H293" s="168"/>
      <c r="I293" s="168"/>
      <c r="J293" s="168"/>
      <c r="K293" s="168"/>
      <c r="L293" s="168"/>
      <c r="M293" s="168"/>
      <c r="N293" s="237"/>
      <c r="O293" s="10"/>
      <c r="P293" s="13"/>
      <c r="Q293" s="14"/>
      <c r="R293" s="14"/>
      <c r="S293" s="14"/>
      <c r="T293" s="14"/>
      <c r="U293" s="14"/>
      <c r="V293" s="14"/>
      <c r="W293" s="14"/>
      <c r="X293" s="14"/>
      <c r="Y293" s="15"/>
      <c r="Z293" s="94"/>
    </row>
    <row r="294" spans="1:26" ht="20.100000000000001" customHeight="1" x14ac:dyDescent="0.15">
      <c r="A294" s="85"/>
      <c r="B294" s="73"/>
      <c r="C294" s="226"/>
      <c r="D294" s="241" t="s">
        <v>403</v>
      </c>
      <c r="E294" s="242"/>
      <c r="F294" s="243" t="s">
        <v>222</v>
      </c>
      <c r="G294" s="168" t="s">
        <v>189</v>
      </c>
      <c r="H294" s="168"/>
      <c r="I294" s="168"/>
      <c r="J294" s="168"/>
      <c r="K294" s="168"/>
      <c r="L294" s="168"/>
      <c r="M294" s="168"/>
      <c r="N294" s="237"/>
      <c r="O294" s="10"/>
      <c r="P294" s="238" t="s">
        <v>190</v>
      </c>
      <c r="Q294" s="238"/>
      <c r="R294" s="238"/>
      <c r="S294" s="238"/>
      <c r="T294" s="238"/>
      <c r="U294" s="238"/>
      <c r="V294" s="238"/>
      <c r="W294" s="238"/>
      <c r="X294" s="238"/>
      <c r="Y294" s="239"/>
      <c r="Z294" s="94"/>
    </row>
    <row r="295" spans="1:26" ht="20.100000000000001" customHeight="1" x14ac:dyDescent="0.15">
      <c r="A295" s="85"/>
      <c r="B295" s="73"/>
      <c r="C295" s="226"/>
      <c r="D295" s="234"/>
      <c r="E295" s="235"/>
      <c r="F295" s="243" t="s">
        <v>223</v>
      </c>
      <c r="G295" s="168" t="s">
        <v>191</v>
      </c>
      <c r="H295" s="168"/>
      <c r="I295" s="168"/>
      <c r="J295" s="168"/>
      <c r="K295" s="168"/>
      <c r="L295" s="168"/>
      <c r="M295" s="168"/>
      <c r="N295" s="237"/>
      <c r="O295" s="10"/>
      <c r="P295" s="238"/>
      <c r="Q295" s="238"/>
      <c r="R295" s="238"/>
      <c r="S295" s="238"/>
      <c r="T295" s="238"/>
      <c r="U295" s="238"/>
      <c r="V295" s="238"/>
      <c r="W295" s="238"/>
      <c r="X295" s="238"/>
      <c r="Y295" s="239"/>
      <c r="Z295" s="94"/>
    </row>
    <row r="296" spans="1:26" ht="20.100000000000001" customHeight="1" x14ac:dyDescent="0.15">
      <c r="A296" s="85"/>
      <c r="B296" s="73"/>
      <c r="C296" s="226"/>
      <c r="D296" s="234"/>
      <c r="E296" s="235"/>
      <c r="F296" s="243" t="s">
        <v>224</v>
      </c>
      <c r="G296" s="168" t="s">
        <v>192</v>
      </c>
      <c r="H296" s="168"/>
      <c r="I296" s="168"/>
      <c r="J296" s="168"/>
      <c r="K296" s="168"/>
      <c r="L296" s="168"/>
      <c r="M296" s="168"/>
      <c r="N296" s="237"/>
      <c r="O296" s="10"/>
      <c r="P296" s="238" t="s">
        <v>193</v>
      </c>
      <c r="Q296" s="238"/>
      <c r="R296" s="238"/>
      <c r="S296" s="238"/>
      <c r="T296" s="238"/>
      <c r="U296" s="238"/>
      <c r="V296" s="238"/>
      <c r="W296" s="238"/>
      <c r="X296" s="238"/>
      <c r="Y296" s="239"/>
      <c r="Z296" s="94"/>
    </row>
    <row r="297" spans="1:26" ht="20.100000000000001" customHeight="1" x14ac:dyDescent="0.15">
      <c r="A297" s="85"/>
      <c r="B297" s="73"/>
      <c r="C297" s="226"/>
      <c r="D297" s="234"/>
      <c r="E297" s="235"/>
      <c r="F297" s="243" t="s">
        <v>225</v>
      </c>
      <c r="G297" s="168" t="s">
        <v>194</v>
      </c>
      <c r="H297" s="168"/>
      <c r="I297" s="168"/>
      <c r="J297" s="168"/>
      <c r="K297" s="168"/>
      <c r="L297" s="168"/>
      <c r="M297" s="168"/>
      <c r="N297" s="237"/>
      <c r="O297" s="10"/>
      <c r="P297" s="238" t="s">
        <v>195</v>
      </c>
      <c r="Q297" s="238"/>
      <c r="R297" s="238"/>
      <c r="S297" s="238"/>
      <c r="T297" s="238"/>
      <c r="U297" s="238"/>
      <c r="V297" s="238"/>
      <c r="W297" s="238"/>
      <c r="X297" s="238"/>
      <c r="Y297" s="239"/>
      <c r="Z297" s="94"/>
    </row>
    <row r="298" spans="1:26" ht="20.100000000000001" customHeight="1" x14ac:dyDescent="0.15">
      <c r="A298" s="85"/>
      <c r="B298" s="73"/>
      <c r="C298" s="226"/>
      <c r="D298" s="234"/>
      <c r="E298" s="235"/>
      <c r="F298" s="243" t="s">
        <v>226</v>
      </c>
      <c r="G298" s="168" t="s">
        <v>196</v>
      </c>
      <c r="H298" s="168"/>
      <c r="I298" s="168"/>
      <c r="J298" s="168"/>
      <c r="K298" s="168"/>
      <c r="L298" s="168"/>
      <c r="M298" s="168"/>
      <c r="N298" s="237"/>
      <c r="O298" s="10"/>
      <c r="P298" s="238"/>
      <c r="Q298" s="238"/>
      <c r="R298" s="238"/>
      <c r="S298" s="238"/>
      <c r="T298" s="238"/>
      <c r="U298" s="238"/>
      <c r="V298" s="238"/>
      <c r="W298" s="238"/>
      <c r="X298" s="238"/>
      <c r="Y298" s="239"/>
      <c r="Z298" s="94"/>
    </row>
    <row r="299" spans="1:26" ht="20.100000000000001" customHeight="1" x14ac:dyDescent="0.15">
      <c r="A299" s="85"/>
      <c r="B299" s="73"/>
      <c r="C299" s="226"/>
      <c r="D299" s="234"/>
      <c r="E299" s="235"/>
      <c r="F299" s="243" t="s">
        <v>227</v>
      </c>
      <c r="G299" s="168" t="s">
        <v>197</v>
      </c>
      <c r="H299" s="168"/>
      <c r="I299" s="168"/>
      <c r="J299" s="168"/>
      <c r="K299" s="168"/>
      <c r="L299" s="168"/>
      <c r="M299" s="168"/>
      <c r="N299" s="237"/>
      <c r="O299" s="10"/>
      <c r="P299" s="238"/>
      <c r="Q299" s="238"/>
      <c r="R299" s="238"/>
      <c r="S299" s="238"/>
      <c r="T299" s="238"/>
      <c r="U299" s="238"/>
      <c r="V299" s="238"/>
      <c r="W299" s="238"/>
      <c r="X299" s="238"/>
      <c r="Y299" s="239"/>
      <c r="Z299" s="94"/>
    </row>
    <row r="300" spans="1:26" ht="20.100000000000001" customHeight="1" x14ac:dyDescent="0.15">
      <c r="A300" s="85"/>
      <c r="B300" s="73"/>
      <c r="C300" s="226"/>
      <c r="D300" s="234"/>
      <c r="E300" s="235"/>
      <c r="F300" s="243" t="s">
        <v>228</v>
      </c>
      <c r="G300" s="168" t="s">
        <v>198</v>
      </c>
      <c r="H300" s="168"/>
      <c r="I300" s="168"/>
      <c r="J300" s="168"/>
      <c r="K300" s="168"/>
      <c r="L300" s="168"/>
      <c r="M300" s="168"/>
      <c r="N300" s="237"/>
      <c r="O300" s="10"/>
      <c r="P300" s="238" t="s">
        <v>199</v>
      </c>
      <c r="Q300" s="238"/>
      <c r="R300" s="238"/>
      <c r="S300" s="238"/>
      <c r="T300" s="238"/>
      <c r="U300" s="238"/>
      <c r="V300" s="238"/>
      <c r="W300" s="238"/>
      <c r="X300" s="238"/>
      <c r="Y300" s="239"/>
      <c r="Z300" s="94"/>
    </row>
    <row r="301" spans="1:26" ht="20.100000000000001" customHeight="1" x14ac:dyDescent="0.15">
      <c r="A301" s="85"/>
      <c r="B301" s="73"/>
      <c r="C301" s="226"/>
      <c r="D301" s="234"/>
      <c r="E301" s="235"/>
      <c r="F301" s="243" t="s">
        <v>229</v>
      </c>
      <c r="G301" s="168" t="s">
        <v>200</v>
      </c>
      <c r="H301" s="168"/>
      <c r="I301" s="168"/>
      <c r="J301" s="168"/>
      <c r="K301" s="168"/>
      <c r="L301" s="168"/>
      <c r="M301" s="168"/>
      <c r="N301" s="237"/>
      <c r="O301" s="10"/>
      <c r="P301" s="238" t="s">
        <v>201</v>
      </c>
      <c r="Q301" s="238"/>
      <c r="R301" s="238"/>
      <c r="S301" s="238"/>
      <c r="T301" s="238"/>
      <c r="U301" s="238"/>
      <c r="V301" s="238"/>
      <c r="W301" s="238"/>
      <c r="X301" s="238"/>
      <c r="Y301" s="239"/>
      <c r="Z301" s="94"/>
    </row>
    <row r="302" spans="1:26" ht="20.100000000000001" customHeight="1" x14ac:dyDescent="0.15">
      <c r="A302" s="85"/>
      <c r="B302" s="73"/>
      <c r="C302" s="226"/>
      <c r="D302" s="234"/>
      <c r="E302" s="235"/>
      <c r="F302" s="243" t="s">
        <v>230</v>
      </c>
      <c r="G302" s="168" t="s">
        <v>202</v>
      </c>
      <c r="H302" s="168"/>
      <c r="I302" s="168"/>
      <c r="J302" s="168"/>
      <c r="K302" s="168"/>
      <c r="L302" s="168"/>
      <c r="M302" s="168"/>
      <c r="N302" s="237"/>
      <c r="O302" s="10"/>
      <c r="P302" s="238" t="s">
        <v>203</v>
      </c>
      <c r="Q302" s="238"/>
      <c r="R302" s="238"/>
      <c r="S302" s="238"/>
      <c r="T302" s="238"/>
      <c r="U302" s="238"/>
      <c r="V302" s="238"/>
      <c r="W302" s="238"/>
      <c r="X302" s="238"/>
      <c r="Y302" s="239"/>
      <c r="Z302" s="94"/>
    </row>
    <row r="303" spans="1:26" ht="20.100000000000001" customHeight="1" x14ac:dyDescent="0.15">
      <c r="A303" s="85"/>
      <c r="B303" s="73"/>
      <c r="C303" s="226"/>
      <c r="D303" s="234"/>
      <c r="E303" s="235"/>
      <c r="F303" s="243" t="s">
        <v>232</v>
      </c>
      <c r="G303" s="168" t="s">
        <v>204</v>
      </c>
      <c r="H303" s="168"/>
      <c r="I303" s="168"/>
      <c r="J303" s="168"/>
      <c r="K303" s="168"/>
      <c r="L303" s="168"/>
      <c r="M303" s="168"/>
      <c r="N303" s="237"/>
      <c r="O303" s="10"/>
      <c r="P303" s="238" t="s">
        <v>205</v>
      </c>
      <c r="Q303" s="238"/>
      <c r="R303" s="238"/>
      <c r="S303" s="238"/>
      <c r="T303" s="238"/>
      <c r="U303" s="238"/>
      <c r="V303" s="238"/>
      <c r="W303" s="238"/>
      <c r="X303" s="238"/>
      <c r="Y303" s="239"/>
      <c r="Z303" s="94"/>
    </row>
    <row r="304" spans="1:26" ht="20.100000000000001" customHeight="1" x14ac:dyDescent="0.15">
      <c r="A304" s="85"/>
      <c r="B304" s="73"/>
      <c r="C304" s="226"/>
      <c r="D304" s="234"/>
      <c r="E304" s="235"/>
      <c r="F304" s="243" t="s">
        <v>233</v>
      </c>
      <c r="G304" s="168" t="s">
        <v>206</v>
      </c>
      <c r="H304" s="168"/>
      <c r="I304" s="168"/>
      <c r="J304" s="168"/>
      <c r="K304" s="168"/>
      <c r="L304" s="168"/>
      <c r="M304" s="168"/>
      <c r="N304" s="237"/>
      <c r="O304" s="10"/>
      <c r="P304" s="238" t="s">
        <v>207</v>
      </c>
      <c r="Q304" s="238"/>
      <c r="R304" s="238"/>
      <c r="S304" s="238"/>
      <c r="T304" s="238"/>
      <c r="U304" s="238"/>
      <c r="V304" s="238"/>
      <c r="W304" s="238"/>
      <c r="X304" s="238"/>
      <c r="Y304" s="239"/>
      <c r="Z304" s="94"/>
    </row>
    <row r="305" spans="1:26" ht="20.100000000000001" customHeight="1" x14ac:dyDescent="0.15">
      <c r="A305" s="85"/>
      <c r="B305" s="73"/>
      <c r="C305" s="226"/>
      <c r="D305" s="234"/>
      <c r="E305" s="235"/>
      <c r="F305" s="243" t="s">
        <v>234</v>
      </c>
      <c r="G305" s="168" t="s">
        <v>208</v>
      </c>
      <c r="H305" s="168"/>
      <c r="I305" s="168"/>
      <c r="J305" s="168"/>
      <c r="K305" s="168"/>
      <c r="L305" s="168"/>
      <c r="M305" s="168"/>
      <c r="N305" s="237"/>
      <c r="O305" s="10"/>
      <c r="P305" s="238"/>
      <c r="Q305" s="238"/>
      <c r="R305" s="238"/>
      <c r="S305" s="238"/>
      <c r="T305" s="238"/>
      <c r="U305" s="238"/>
      <c r="V305" s="238"/>
      <c r="W305" s="238"/>
      <c r="X305" s="238"/>
      <c r="Y305" s="239"/>
      <c r="Z305" s="94"/>
    </row>
    <row r="306" spans="1:26" ht="20.100000000000001" customHeight="1" x14ac:dyDescent="0.15">
      <c r="A306" s="85"/>
      <c r="B306" s="73"/>
      <c r="C306" s="226"/>
      <c r="D306" s="234"/>
      <c r="E306" s="235"/>
      <c r="F306" s="243" t="s">
        <v>235</v>
      </c>
      <c r="G306" s="168" t="s">
        <v>209</v>
      </c>
      <c r="H306" s="168"/>
      <c r="I306" s="168"/>
      <c r="J306" s="168"/>
      <c r="K306" s="168"/>
      <c r="L306" s="168"/>
      <c r="M306" s="168"/>
      <c r="N306" s="237"/>
      <c r="O306" s="10"/>
      <c r="P306" s="238" t="s">
        <v>210</v>
      </c>
      <c r="Q306" s="238"/>
      <c r="R306" s="238"/>
      <c r="S306" s="238"/>
      <c r="T306" s="238"/>
      <c r="U306" s="238"/>
      <c r="V306" s="238"/>
      <c r="W306" s="238"/>
      <c r="X306" s="238"/>
      <c r="Y306" s="239"/>
      <c r="Z306" s="94"/>
    </row>
    <row r="307" spans="1:26" ht="20.100000000000001" customHeight="1" x14ac:dyDescent="0.15">
      <c r="A307" s="85"/>
      <c r="B307" s="73"/>
      <c r="C307" s="226"/>
      <c r="D307" s="234"/>
      <c r="E307" s="235"/>
      <c r="F307" s="243" t="s">
        <v>236</v>
      </c>
      <c r="G307" s="168" t="s">
        <v>211</v>
      </c>
      <c r="H307" s="168"/>
      <c r="I307" s="168"/>
      <c r="J307" s="168"/>
      <c r="K307" s="168"/>
      <c r="L307" s="168"/>
      <c r="M307" s="168"/>
      <c r="N307" s="237"/>
      <c r="O307" s="10"/>
      <c r="P307" s="238"/>
      <c r="Q307" s="238"/>
      <c r="R307" s="238"/>
      <c r="S307" s="238"/>
      <c r="T307" s="238"/>
      <c r="U307" s="238"/>
      <c r="V307" s="238"/>
      <c r="W307" s="238"/>
      <c r="X307" s="238"/>
      <c r="Y307" s="239"/>
      <c r="Z307" s="94"/>
    </row>
    <row r="308" spans="1:26" ht="20.100000000000001" customHeight="1" x14ac:dyDescent="0.15">
      <c r="A308" s="85"/>
      <c r="B308" s="73"/>
      <c r="C308" s="226"/>
      <c r="D308" s="234"/>
      <c r="E308" s="235"/>
      <c r="F308" s="243" t="s">
        <v>237</v>
      </c>
      <c r="G308" s="168" t="s">
        <v>212</v>
      </c>
      <c r="H308" s="168"/>
      <c r="I308" s="168"/>
      <c r="J308" s="168"/>
      <c r="K308" s="168"/>
      <c r="L308" s="168"/>
      <c r="M308" s="168"/>
      <c r="N308" s="237"/>
      <c r="O308" s="10"/>
      <c r="P308" s="238"/>
      <c r="Q308" s="238"/>
      <c r="R308" s="238"/>
      <c r="S308" s="238"/>
      <c r="T308" s="238"/>
      <c r="U308" s="238"/>
      <c r="V308" s="238"/>
      <c r="W308" s="238"/>
      <c r="X308" s="238"/>
      <c r="Y308" s="239"/>
      <c r="Z308" s="94"/>
    </row>
    <row r="309" spans="1:26" ht="20.100000000000001" customHeight="1" x14ac:dyDescent="0.15">
      <c r="A309" s="85"/>
      <c r="B309" s="73"/>
      <c r="C309" s="226"/>
      <c r="D309" s="234"/>
      <c r="E309" s="235"/>
      <c r="F309" s="243" t="s">
        <v>238</v>
      </c>
      <c r="G309" s="168" t="s">
        <v>213</v>
      </c>
      <c r="H309" s="168"/>
      <c r="I309" s="168"/>
      <c r="J309" s="168"/>
      <c r="K309" s="168"/>
      <c r="L309" s="168"/>
      <c r="M309" s="168"/>
      <c r="N309" s="237"/>
      <c r="O309" s="10"/>
      <c r="P309" s="238"/>
      <c r="Q309" s="238"/>
      <c r="R309" s="238"/>
      <c r="S309" s="238"/>
      <c r="T309" s="238"/>
      <c r="U309" s="238"/>
      <c r="V309" s="238"/>
      <c r="W309" s="238"/>
      <c r="X309" s="238"/>
      <c r="Y309" s="239"/>
      <c r="Z309" s="94"/>
    </row>
    <row r="310" spans="1:26" ht="20.100000000000001" customHeight="1" x14ac:dyDescent="0.15">
      <c r="A310" s="85"/>
      <c r="B310" s="73"/>
      <c r="C310" s="226"/>
      <c r="D310" s="234"/>
      <c r="E310" s="235"/>
      <c r="F310" s="243" t="s">
        <v>239</v>
      </c>
      <c r="G310" s="168" t="s">
        <v>214</v>
      </c>
      <c r="H310" s="168"/>
      <c r="I310" s="168"/>
      <c r="J310" s="168"/>
      <c r="K310" s="168"/>
      <c r="L310" s="168"/>
      <c r="M310" s="168"/>
      <c r="N310" s="237"/>
      <c r="O310" s="10"/>
      <c r="P310" s="238"/>
      <c r="Q310" s="238"/>
      <c r="R310" s="238"/>
      <c r="S310" s="238"/>
      <c r="T310" s="238"/>
      <c r="U310" s="238"/>
      <c r="V310" s="238"/>
      <c r="W310" s="238"/>
      <c r="X310" s="238"/>
      <c r="Y310" s="239"/>
      <c r="Z310" s="94"/>
    </row>
    <row r="311" spans="1:26" ht="20.100000000000001" customHeight="1" x14ac:dyDescent="0.15">
      <c r="A311" s="85"/>
      <c r="B311" s="73"/>
      <c r="C311" s="226"/>
      <c r="D311" s="234"/>
      <c r="E311" s="235"/>
      <c r="F311" s="243" t="s">
        <v>240</v>
      </c>
      <c r="G311" s="168" t="s">
        <v>215</v>
      </c>
      <c r="H311" s="168"/>
      <c r="I311" s="168"/>
      <c r="J311" s="168"/>
      <c r="K311" s="168"/>
      <c r="L311" s="168"/>
      <c r="M311" s="168"/>
      <c r="N311" s="237"/>
      <c r="O311" s="10"/>
      <c r="P311" s="238"/>
      <c r="Q311" s="238"/>
      <c r="R311" s="238"/>
      <c r="S311" s="238"/>
      <c r="T311" s="238"/>
      <c r="U311" s="238"/>
      <c r="V311" s="238"/>
      <c r="W311" s="238"/>
      <c r="X311" s="238"/>
      <c r="Y311" s="239"/>
      <c r="Z311" s="94"/>
    </row>
    <row r="312" spans="1:26" ht="20.100000000000001" customHeight="1" x14ac:dyDescent="0.15">
      <c r="A312" s="85"/>
      <c r="B312" s="73"/>
      <c r="C312" s="226"/>
      <c r="D312" s="234"/>
      <c r="E312" s="235"/>
      <c r="F312" s="243" t="s">
        <v>241</v>
      </c>
      <c r="G312" s="168" t="s">
        <v>216</v>
      </c>
      <c r="H312" s="168"/>
      <c r="I312" s="168"/>
      <c r="J312" s="168"/>
      <c r="K312" s="168"/>
      <c r="L312" s="168"/>
      <c r="M312" s="168"/>
      <c r="N312" s="237"/>
      <c r="O312" s="10"/>
      <c r="P312" s="238" t="s">
        <v>217</v>
      </c>
      <c r="Q312" s="238"/>
      <c r="R312" s="238"/>
      <c r="S312" s="238"/>
      <c r="T312" s="238"/>
      <c r="U312" s="238"/>
      <c r="V312" s="238"/>
      <c r="W312" s="238"/>
      <c r="X312" s="238"/>
      <c r="Y312" s="239"/>
      <c r="Z312" s="94"/>
    </row>
    <row r="313" spans="1:26" ht="20.100000000000001" customHeight="1" x14ac:dyDescent="0.15">
      <c r="A313" s="85"/>
      <c r="B313" s="73"/>
      <c r="C313" s="226"/>
      <c r="D313" s="234"/>
      <c r="E313" s="235"/>
      <c r="F313" s="243" t="s">
        <v>242</v>
      </c>
      <c r="G313" s="168" t="s">
        <v>218</v>
      </c>
      <c r="H313" s="168"/>
      <c r="I313" s="168"/>
      <c r="J313" s="168"/>
      <c r="K313" s="168"/>
      <c r="L313" s="168"/>
      <c r="M313" s="168"/>
      <c r="N313" s="237"/>
      <c r="O313" s="10"/>
      <c r="P313" s="238" t="s">
        <v>219</v>
      </c>
      <c r="Q313" s="238"/>
      <c r="R313" s="238"/>
      <c r="S313" s="238"/>
      <c r="T313" s="238"/>
      <c r="U313" s="238"/>
      <c r="V313" s="238"/>
      <c r="W313" s="238"/>
      <c r="X313" s="238"/>
      <c r="Y313" s="239"/>
      <c r="Z313" s="94"/>
    </row>
    <row r="314" spans="1:26" ht="20.100000000000001" customHeight="1" x14ac:dyDescent="0.15">
      <c r="A314" s="85"/>
      <c r="B314" s="73"/>
      <c r="C314" s="226"/>
      <c r="D314" s="234"/>
      <c r="E314" s="235"/>
      <c r="F314" s="243" t="s">
        <v>243</v>
      </c>
      <c r="G314" s="168" t="s">
        <v>220</v>
      </c>
      <c r="H314" s="168"/>
      <c r="I314" s="168"/>
      <c r="J314" s="168"/>
      <c r="K314" s="168"/>
      <c r="L314" s="168"/>
      <c r="M314" s="168"/>
      <c r="N314" s="237"/>
      <c r="O314" s="10"/>
      <c r="P314" s="238"/>
      <c r="Q314" s="238"/>
      <c r="R314" s="238"/>
      <c r="S314" s="238"/>
      <c r="T314" s="238"/>
      <c r="U314" s="238"/>
      <c r="V314" s="238"/>
      <c r="W314" s="238"/>
      <c r="X314" s="238"/>
      <c r="Y314" s="239"/>
      <c r="Z314" s="94"/>
    </row>
    <row r="315" spans="1:26" ht="20.100000000000001" customHeight="1" x14ac:dyDescent="0.15">
      <c r="A315" s="85"/>
      <c r="B315" s="73"/>
      <c r="C315" s="226"/>
      <c r="D315" s="234"/>
      <c r="E315" s="235"/>
      <c r="F315" s="243" t="s">
        <v>244</v>
      </c>
      <c r="G315" s="168" t="s">
        <v>221</v>
      </c>
      <c r="H315" s="168"/>
      <c r="I315" s="168"/>
      <c r="J315" s="168"/>
      <c r="K315" s="168"/>
      <c r="L315" s="168"/>
      <c r="M315" s="168"/>
      <c r="N315" s="237"/>
      <c r="O315" s="10"/>
      <c r="P315" s="238"/>
      <c r="Q315" s="238"/>
      <c r="R315" s="238"/>
      <c r="S315" s="238"/>
      <c r="T315" s="238"/>
      <c r="U315" s="238"/>
      <c r="V315" s="238"/>
      <c r="W315" s="238"/>
      <c r="X315" s="238"/>
      <c r="Y315" s="239"/>
      <c r="Z315" s="94"/>
    </row>
    <row r="316" spans="1:26" ht="20.100000000000001" customHeight="1" x14ac:dyDescent="0.15">
      <c r="A316" s="85">
        <f>IF(IF($O316="○",TRIM($P316)="",TRIM($P316)&lt;&gt;""), 1001, 0)</f>
        <v>0</v>
      </c>
      <c r="B316" s="73"/>
      <c r="C316" s="226"/>
      <c r="D316" s="234"/>
      <c r="E316" s="235"/>
      <c r="F316" s="243" t="s">
        <v>231</v>
      </c>
      <c r="G316" s="168" t="s">
        <v>91</v>
      </c>
      <c r="H316" s="168"/>
      <c r="I316" s="168"/>
      <c r="J316" s="168"/>
      <c r="K316" s="168"/>
      <c r="L316" s="168"/>
      <c r="M316" s="168"/>
      <c r="N316" s="237"/>
      <c r="O316" s="10"/>
      <c r="P316" s="13"/>
      <c r="Q316" s="14"/>
      <c r="R316" s="14"/>
      <c r="S316" s="14"/>
      <c r="T316" s="14"/>
      <c r="U316" s="14"/>
      <c r="V316" s="14"/>
      <c r="W316" s="14"/>
      <c r="X316" s="14"/>
      <c r="Y316" s="15"/>
      <c r="Z316" s="94"/>
    </row>
    <row r="317" spans="1:26" ht="20.100000000000001" customHeight="1" x14ac:dyDescent="0.15">
      <c r="A317" s="85"/>
      <c r="B317" s="73"/>
      <c r="C317" s="226"/>
      <c r="D317" s="241" t="s">
        <v>846</v>
      </c>
      <c r="E317" s="242"/>
      <c r="F317" s="243" t="s">
        <v>222</v>
      </c>
      <c r="G317" s="168" t="s">
        <v>246</v>
      </c>
      <c r="H317" s="168"/>
      <c r="I317" s="168"/>
      <c r="J317" s="168"/>
      <c r="K317" s="168"/>
      <c r="L317" s="168"/>
      <c r="M317" s="168"/>
      <c r="N317" s="237"/>
      <c r="O317" s="10"/>
      <c r="P317" s="246" t="s">
        <v>247</v>
      </c>
      <c r="Q317" s="247"/>
      <c r="R317" s="247"/>
      <c r="S317" s="247"/>
      <c r="T317" s="247"/>
      <c r="U317" s="247"/>
      <c r="V317" s="247"/>
      <c r="W317" s="247"/>
      <c r="X317" s="247"/>
      <c r="Y317" s="248"/>
      <c r="Z317" s="94"/>
    </row>
    <row r="318" spans="1:26" ht="20.100000000000001" customHeight="1" x14ac:dyDescent="0.15">
      <c r="A318" s="85"/>
      <c r="B318" s="73"/>
      <c r="C318" s="226"/>
      <c r="D318" s="234"/>
      <c r="E318" s="235"/>
      <c r="F318" s="243" t="s">
        <v>223</v>
      </c>
      <c r="G318" s="168" t="s">
        <v>248</v>
      </c>
      <c r="H318" s="168"/>
      <c r="I318" s="168"/>
      <c r="J318" s="168"/>
      <c r="K318" s="168"/>
      <c r="L318" s="168"/>
      <c r="M318" s="168"/>
      <c r="N318" s="237"/>
      <c r="O318" s="10"/>
      <c r="P318" s="246" t="s">
        <v>249</v>
      </c>
      <c r="Q318" s="247"/>
      <c r="R318" s="247"/>
      <c r="S318" s="247"/>
      <c r="T318" s="247"/>
      <c r="U318" s="247"/>
      <c r="V318" s="247"/>
      <c r="W318" s="247"/>
      <c r="X318" s="247"/>
      <c r="Y318" s="248"/>
      <c r="Z318" s="94"/>
    </row>
    <row r="319" spans="1:26" ht="20.100000000000001" customHeight="1" x14ac:dyDescent="0.15">
      <c r="A319" s="85"/>
      <c r="B319" s="73"/>
      <c r="C319" s="226"/>
      <c r="D319" s="234"/>
      <c r="E319" s="235"/>
      <c r="F319" s="243" t="s">
        <v>224</v>
      </c>
      <c r="G319" s="168" t="s">
        <v>250</v>
      </c>
      <c r="H319" s="168"/>
      <c r="I319" s="168"/>
      <c r="J319" s="168"/>
      <c r="K319" s="168"/>
      <c r="L319" s="168"/>
      <c r="M319" s="168"/>
      <c r="N319" s="237"/>
      <c r="O319" s="10"/>
      <c r="P319" s="246" t="s">
        <v>250</v>
      </c>
      <c r="Q319" s="247"/>
      <c r="R319" s="247"/>
      <c r="S319" s="247"/>
      <c r="T319" s="247"/>
      <c r="U319" s="247"/>
      <c r="V319" s="247"/>
      <c r="W319" s="247"/>
      <c r="X319" s="247"/>
      <c r="Y319" s="248"/>
      <c r="Z319" s="94"/>
    </row>
    <row r="320" spans="1:26" ht="20.100000000000001" customHeight="1" x14ac:dyDescent="0.15">
      <c r="A320" s="85"/>
      <c r="B320" s="73"/>
      <c r="C320" s="226"/>
      <c r="D320" s="234"/>
      <c r="E320" s="235"/>
      <c r="F320" s="243" t="s">
        <v>225</v>
      </c>
      <c r="G320" s="168" t="s">
        <v>251</v>
      </c>
      <c r="H320" s="168"/>
      <c r="I320" s="168"/>
      <c r="J320" s="168"/>
      <c r="K320" s="168"/>
      <c r="L320" s="168"/>
      <c r="M320" s="168"/>
      <c r="N320" s="237"/>
      <c r="O320" s="10"/>
      <c r="P320" s="246" t="s">
        <v>252</v>
      </c>
      <c r="Q320" s="247"/>
      <c r="R320" s="247"/>
      <c r="S320" s="247"/>
      <c r="T320" s="247"/>
      <c r="U320" s="247"/>
      <c r="V320" s="247"/>
      <c r="W320" s="247"/>
      <c r="X320" s="247"/>
      <c r="Y320" s="248"/>
      <c r="Z320" s="94"/>
    </row>
    <row r="321" spans="1:26" ht="20.100000000000001" customHeight="1" x14ac:dyDescent="0.15">
      <c r="A321" s="85"/>
      <c r="B321" s="73"/>
      <c r="C321" s="226"/>
      <c r="D321" s="234"/>
      <c r="E321" s="235"/>
      <c r="F321" s="243" t="s">
        <v>226</v>
      </c>
      <c r="G321" s="168" t="s">
        <v>253</v>
      </c>
      <c r="H321" s="168"/>
      <c r="I321" s="168"/>
      <c r="J321" s="168"/>
      <c r="K321" s="168"/>
      <c r="L321" s="168"/>
      <c r="M321" s="168"/>
      <c r="N321" s="237"/>
      <c r="O321" s="10"/>
      <c r="P321" s="246" t="s">
        <v>253</v>
      </c>
      <c r="Q321" s="247"/>
      <c r="R321" s="247"/>
      <c r="S321" s="247"/>
      <c r="T321" s="247"/>
      <c r="U321" s="247"/>
      <c r="V321" s="247"/>
      <c r="W321" s="247"/>
      <c r="X321" s="247"/>
      <c r="Y321" s="248"/>
      <c r="Z321" s="94"/>
    </row>
    <row r="322" spans="1:26" ht="20.100000000000001" customHeight="1" x14ac:dyDescent="0.15">
      <c r="A322" s="85"/>
      <c r="B322" s="73"/>
      <c r="C322" s="226"/>
      <c r="D322" s="234"/>
      <c r="E322" s="235"/>
      <c r="F322" s="243" t="s">
        <v>227</v>
      </c>
      <c r="G322" s="168" t="s">
        <v>254</v>
      </c>
      <c r="H322" s="168"/>
      <c r="I322" s="168"/>
      <c r="J322" s="168"/>
      <c r="K322" s="168"/>
      <c r="L322" s="168"/>
      <c r="M322" s="168"/>
      <c r="N322" s="237"/>
      <c r="O322" s="10"/>
      <c r="P322" s="246" t="s">
        <v>255</v>
      </c>
      <c r="Q322" s="247"/>
      <c r="R322" s="247"/>
      <c r="S322" s="247"/>
      <c r="T322" s="247"/>
      <c r="U322" s="247"/>
      <c r="V322" s="247"/>
      <c r="W322" s="247"/>
      <c r="X322" s="247"/>
      <c r="Y322" s="248"/>
      <c r="Z322" s="94"/>
    </row>
    <row r="323" spans="1:26" ht="20.100000000000001" customHeight="1" x14ac:dyDescent="0.15">
      <c r="A323" s="85"/>
      <c r="B323" s="73"/>
      <c r="C323" s="226"/>
      <c r="D323" s="234"/>
      <c r="E323" s="235"/>
      <c r="F323" s="243" t="s">
        <v>228</v>
      </c>
      <c r="G323" s="168" t="s">
        <v>256</v>
      </c>
      <c r="H323" s="168"/>
      <c r="I323" s="168"/>
      <c r="J323" s="168"/>
      <c r="K323" s="168"/>
      <c r="L323" s="168"/>
      <c r="M323" s="168"/>
      <c r="N323" s="237"/>
      <c r="O323" s="10"/>
      <c r="P323" s="246" t="s">
        <v>257</v>
      </c>
      <c r="Q323" s="247"/>
      <c r="R323" s="247"/>
      <c r="S323" s="247"/>
      <c r="T323" s="247"/>
      <c r="U323" s="247"/>
      <c r="V323" s="247"/>
      <c r="W323" s="247"/>
      <c r="X323" s="247"/>
      <c r="Y323" s="248"/>
      <c r="Z323" s="94"/>
    </row>
    <row r="324" spans="1:26" ht="20.100000000000001" customHeight="1" x14ac:dyDescent="0.15">
      <c r="A324" s="85"/>
      <c r="B324" s="73"/>
      <c r="C324" s="226"/>
      <c r="D324" s="234"/>
      <c r="E324" s="235"/>
      <c r="F324" s="249" t="s">
        <v>231</v>
      </c>
      <c r="G324" s="250" t="s">
        <v>91</v>
      </c>
      <c r="H324" s="251"/>
      <c r="I324" s="251"/>
      <c r="J324" s="251"/>
      <c r="K324" s="251"/>
      <c r="L324" s="251"/>
      <c r="M324" s="251"/>
      <c r="N324" s="252"/>
      <c r="O324" s="24"/>
      <c r="P324" s="246" t="s">
        <v>258</v>
      </c>
      <c r="Q324" s="247"/>
      <c r="R324" s="247"/>
      <c r="S324" s="247"/>
      <c r="T324" s="247"/>
      <c r="U324" s="247"/>
      <c r="V324" s="247"/>
      <c r="W324" s="247"/>
      <c r="X324" s="247"/>
      <c r="Y324" s="248"/>
      <c r="Z324" s="94"/>
    </row>
    <row r="325" spans="1:26" ht="20.100000000000001" customHeight="1" x14ac:dyDescent="0.15">
      <c r="A325" s="85">
        <f>IF(IF($O324="○",TRIM($P325)="",TRIM($P325)&lt;&gt;""), 1001, 0)</f>
        <v>0</v>
      </c>
      <c r="B325" s="73"/>
      <c r="C325" s="226"/>
      <c r="D325" s="244"/>
      <c r="E325" s="245"/>
      <c r="F325" s="253"/>
      <c r="G325" s="254"/>
      <c r="H325" s="255"/>
      <c r="I325" s="255"/>
      <c r="J325" s="255"/>
      <c r="K325" s="255"/>
      <c r="L325" s="255"/>
      <c r="M325" s="255"/>
      <c r="N325" s="256"/>
      <c r="O325" s="25"/>
      <c r="P325" s="13"/>
      <c r="Q325" s="14"/>
      <c r="R325" s="14"/>
      <c r="S325" s="14"/>
      <c r="T325" s="14"/>
      <c r="U325" s="14"/>
      <c r="V325" s="14"/>
      <c r="W325" s="14"/>
      <c r="X325" s="14"/>
      <c r="Y325" s="15"/>
      <c r="Z325" s="94"/>
    </row>
    <row r="326" spans="1:26" ht="20.100000000000001" customHeight="1" x14ac:dyDescent="0.15">
      <c r="A326" s="85"/>
      <c r="B326" s="73"/>
      <c r="C326" s="226"/>
      <c r="D326" s="241" t="s">
        <v>404</v>
      </c>
      <c r="E326" s="242"/>
      <c r="F326" s="243" t="s">
        <v>222</v>
      </c>
      <c r="G326" s="168" t="s">
        <v>259</v>
      </c>
      <c r="H326" s="168"/>
      <c r="I326" s="168"/>
      <c r="J326" s="168"/>
      <c r="K326" s="168"/>
      <c r="L326" s="168"/>
      <c r="M326" s="168"/>
      <c r="N326" s="237"/>
      <c r="O326" s="10"/>
      <c r="P326" s="246"/>
      <c r="Q326" s="247"/>
      <c r="R326" s="247"/>
      <c r="S326" s="247"/>
      <c r="T326" s="247"/>
      <c r="U326" s="247"/>
      <c r="V326" s="247"/>
      <c r="W326" s="247"/>
      <c r="X326" s="247"/>
      <c r="Y326" s="248"/>
      <c r="Z326" s="94"/>
    </row>
    <row r="327" spans="1:26" ht="20.100000000000001" customHeight="1" x14ac:dyDescent="0.15">
      <c r="A327" s="85"/>
      <c r="B327" s="73"/>
      <c r="C327" s="226"/>
      <c r="D327" s="234"/>
      <c r="E327" s="235"/>
      <c r="F327" s="243" t="s">
        <v>223</v>
      </c>
      <c r="G327" s="168" t="s">
        <v>260</v>
      </c>
      <c r="H327" s="168"/>
      <c r="I327" s="168"/>
      <c r="J327" s="168"/>
      <c r="K327" s="168"/>
      <c r="L327" s="168"/>
      <c r="M327" s="168"/>
      <c r="N327" s="237"/>
      <c r="O327" s="10"/>
      <c r="P327" s="246" t="s">
        <v>261</v>
      </c>
      <c r="Q327" s="247"/>
      <c r="R327" s="247"/>
      <c r="S327" s="247"/>
      <c r="T327" s="247"/>
      <c r="U327" s="247"/>
      <c r="V327" s="247"/>
      <c r="W327" s="247"/>
      <c r="X327" s="247"/>
      <c r="Y327" s="248"/>
      <c r="Z327" s="94"/>
    </row>
    <row r="328" spans="1:26" ht="20.100000000000001" customHeight="1" x14ac:dyDescent="0.15">
      <c r="A328" s="85"/>
      <c r="B328" s="73"/>
      <c r="C328" s="226"/>
      <c r="D328" s="234"/>
      <c r="E328" s="235"/>
      <c r="F328" s="243" t="s">
        <v>224</v>
      </c>
      <c r="G328" s="168" t="s">
        <v>262</v>
      </c>
      <c r="H328" s="168"/>
      <c r="I328" s="168"/>
      <c r="J328" s="168"/>
      <c r="K328" s="168"/>
      <c r="L328" s="168"/>
      <c r="M328" s="168"/>
      <c r="N328" s="237"/>
      <c r="O328" s="10"/>
      <c r="P328" s="246"/>
      <c r="Q328" s="247"/>
      <c r="R328" s="247"/>
      <c r="S328" s="247"/>
      <c r="T328" s="247"/>
      <c r="U328" s="247"/>
      <c r="V328" s="247"/>
      <c r="W328" s="247"/>
      <c r="X328" s="247"/>
      <c r="Y328" s="248"/>
      <c r="Z328" s="94"/>
    </row>
    <row r="329" spans="1:26" ht="20.100000000000001" customHeight="1" x14ac:dyDescent="0.15">
      <c r="A329" s="85"/>
      <c r="B329" s="73"/>
      <c r="C329" s="226"/>
      <c r="D329" s="234"/>
      <c r="E329" s="235"/>
      <c r="F329" s="243" t="s">
        <v>225</v>
      </c>
      <c r="G329" s="168" t="s">
        <v>263</v>
      </c>
      <c r="H329" s="168"/>
      <c r="I329" s="168"/>
      <c r="J329" s="168"/>
      <c r="K329" s="168"/>
      <c r="L329" s="168"/>
      <c r="M329" s="168"/>
      <c r="N329" s="237"/>
      <c r="O329" s="10"/>
      <c r="P329" s="246"/>
      <c r="Q329" s="247"/>
      <c r="R329" s="247"/>
      <c r="S329" s="247"/>
      <c r="T329" s="247"/>
      <c r="U329" s="247"/>
      <c r="V329" s="247"/>
      <c r="W329" s="247"/>
      <c r="X329" s="247"/>
      <c r="Y329" s="248"/>
      <c r="Z329" s="94"/>
    </row>
    <row r="330" spans="1:26" ht="20.100000000000001" customHeight="1" x14ac:dyDescent="0.15">
      <c r="A330" s="85"/>
      <c r="B330" s="73"/>
      <c r="C330" s="226"/>
      <c r="D330" s="234"/>
      <c r="E330" s="235"/>
      <c r="F330" s="243" t="s">
        <v>226</v>
      </c>
      <c r="G330" s="168" t="s">
        <v>264</v>
      </c>
      <c r="H330" s="168"/>
      <c r="I330" s="168"/>
      <c r="J330" s="168"/>
      <c r="K330" s="168"/>
      <c r="L330" s="168"/>
      <c r="M330" s="168"/>
      <c r="N330" s="237"/>
      <c r="O330" s="10"/>
      <c r="P330" s="246" t="s">
        <v>265</v>
      </c>
      <c r="Q330" s="247"/>
      <c r="R330" s="247"/>
      <c r="S330" s="247"/>
      <c r="T330" s="247"/>
      <c r="U330" s="247"/>
      <c r="V330" s="247"/>
      <c r="W330" s="247"/>
      <c r="X330" s="247"/>
      <c r="Y330" s="248"/>
      <c r="Z330" s="94"/>
    </row>
    <row r="331" spans="1:26" ht="20.100000000000001" customHeight="1" x14ac:dyDescent="0.15">
      <c r="A331" s="85"/>
      <c r="B331" s="73"/>
      <c r="C331" s="226"/>
      <c r="D331" s="234"/>
      <c r="E331" s="235"/>
      <c r="F331" s="243" t="s">
        <v>227</v>
      </c>
      <c r="G331" s="168" t="s">
        <v>266</v>
      </c>
      <c r="H331" s="168"/>
      <c r="I331" s="168"/>
      <c r="J331" s="168"/>
      <c r="K331" s="168"/>
      <c r="L331" s="168"/>
      <c r="M331" s="168"/>
      <c r="N331" s="237"/>
      <c r="O331" s="10"/>
      <c r="P331" s="246" t="s">
        <v>267</v>
      </c>
      <c r="Q331" s="247"/>
      <c r="R331" s="247"/>
      <c r="S331" s="247"/>
      <c r="T331" s="247"/>
      <c r="U331" s="247"/>
      <c r="V331" s="247"/>
      <c r="W331" s="247"/>
      <c r="X331" s="247"/>
      <c r="Y331" s="248"/>
      <c r="Z331" s="94"/>
    </row>
    <row r="332" spans="1:26" ht="20.100000000000001" customHeight="1" x14ac:dyDescent="0.15">
      <c r="A332" s="85"/>
      <c r="B332" s="73"/>
      <c r="C332" s="226"/>
      <c r="D332" s="234"/>
      <c r="E332" s="235"/>
      <c r="F332" s="243" t="s">
        <v>228</v>
      </c>
      <c r="G332" s="168" t="s">
        <v>268</v>
      </c>
      <c r="H332" s="168"/>
      <c r="I332" s="168"/>
      <c r="J332" s="168"/>
      <c r="K332" s="168"/>
      <c r="L332" s="168"/>
      <c r="M332" s="168"/>
      <c r="N332" s="237"/>
      <c r="O332" s="10"/>
      <c r="P332" s="246"/>
      <c r="Q332" s="247"/>
      <c r="R332" s="247"/>
      <c r="S332" s="247"/>
      <c r="T332" s="247"/>
      <c r="U332" s="247"/>
      <c r="V332" s="247"/>
      <c r="W332" s="247"/>
      <c r="X332" s="247"/>
      <c r="Y332" s="248"/>
      <c r="Z332" s="94"/>
    </row>
    <row r="333" spans="1:26" ht="20.100000000000001" customHeight="1" x14ac:dyDescent="0.15">
      <c r="A333" s="85">
        <f>IF(IF($O333="○",TRIM($P333)="",TRIM($P333)&lt;&gt;""), 1001, 0)</f>
        <v>0</v>
      </c>
      <c r="B333" s="73"/>
      <c r="C333" s="226"/>
      <c r="D333" s="244"/>
      <c r="E333" s="245"/>
      <c r="F333" s="243" t="s">
        <v>231</v>
      </c>
      <c r="G333" s="168" t="s">
        <v>91</v>
      </c>
      <c r="H333" s="168"/>
      <c r="I333" s="168"/>
      <c r="J333" s="168"/>
      <c r="K333" s="168"/>
      <c r="L333" s="168"/>
      <c r="M333" s="168"/>
      <c r="N333" s="237"/>
      <c r="O333" s="10"/>
      <c r="P333" s="13"/>
      <c r="Q333" s="14"/>
      <c r="R333" s="14"/>
      <c r="S333" s="14"/>
      <c r="T333" s="14"/>
      <c r="U333" s="14"/>
      <c r="V333" s="14"/>
      <c r="W333" s="14"/>
      <c r="X333" s="14"/>
      <c r="Y333" s="15"/>
      <c r="Z333" s="94"/>
    </row>
    <row r="334" spans="1:26" ht="20.100000000000001" customHeight="1" x14ac:dyDescent="0.15">
      <c r="A334" s="85"/>
      <c r="B334" s="73"/>
      <c r="C334" s="226"/>
      <c r="D334" s="241" t="s">
        <v>405</v>
      </c>
      <c r="E334" s="242"/>
      <c r="F334" s="243" t="s">
        <v>222</v>
      </c>
      <c r="G334" s="168" t="s">
        <v>269</v>
      </c>
      <c r="H334" s="168"/>
      <c r="I334" s="168"/>
      <c r="J334" s="168"/>
      <c r="K334" s="168"/>
      <c r="L334" s="168"/>
      <c r="M334" s="168"/>
      <c r="N334" s="237"/>
      <c r="O334" s="10"/>
      <c r="P334" s="246" t="s">
        <v>269</v>
      </c>
      <c r="Q334" s="247"/>
      <c r="R334" s="247"/>
      <c r="S334" s="247"/>
      <c r="T334" s="247"/>
      <c r="U334" s="247"/>
      <c r="V334" s="247"/>
      <c r="W334" s="247"/>
      <c r="X334" s="247"/>
      <c r="Y334" s="248"/>
      <c r="Z334" s="94"/>
    </row>
    <row r="335" spans="1:26" ht="20.100000000000001" customHeight="1" x14ac:dyDescent="0.15">
      <c r="A335" s="85"/>
      <c r="B335" s="73"/>
      <c r="C335" s="226"/>
      <c r="D335" s="234"/>
      <c r="E335" s="235"/>
      <c r="F335" s="243" t="s">
        <v>223</v>
      </c>
      <c r="G335" s="168" t="s">
        <v>270</v>
      </c>
      <c r="H335" s="168"/>
      <c r="I335" s="168"/>
      <c r="J335" s="168"/>
      <c r="K335" s="168"/>
      <c r="L335" s="168"/>
      <c r="M335" s="168"/>
      <c r="N335" s="237"/>
      <c r="O335" s="10"/>
      <c r="P335" s="246" t="s">
        <v>270</v>
      </c>
      <c r="Q335" s="247"/>
      <c r="R335" s="247"/>
      <c r="S335" s="247"/>
      <c r="T335" s="247"/>
      <c r="U335" s="247"/>
      <c r="V335" s="247"/>
      <c r="W335" s="247"/>
      <c r="X335" s="247"/>
      <c r="Y335" s="248"/>
      <c r="Z335" s="94"/>
    </row>
    <row r="336" spans="1:26" ht="20.100000000000001" customHeight="1" x14ac:dyDescent="0.15">
      <c r="A336" s="85"/>
      <c r="B336" s="73"/>
      <c r="C336" s="226"/>
      <c r="D336" s="234"/>
      <c r="E336" s="235"/>
      <c r="F336" s="243" t="s">
        <v>224</v>
      </c>
      <c r="G336" s="168" t="s">
        <v>271</v>
      </c>
      <c r="H336" s="168"/>
      <c r="I336" s="168"/>
      <c r="J336" s="168"/>
      <c r="K336" s="168"/>
      <c r="L336" s="168"/>
      <c r="M336" s="168"/>
      <c r="N336" s="237"/>
      <c r="O336" s="10"/>
      <c r="P336" s="246" t="s">
        <v>271</v>
      </c>
      <c r="Q336" s="247"/>
      <c r="R336" s="247"/>
      <c r="S336" s="247"/>
      <c r="T336" s="247"/>
      <c r="U336" s="247"/>
      <c r="V336" s="247"/>
      <c r="W336" s="247"/>
      <c r="X336" s="247"/>
      <c r="Y336" s="248"/>
      <c r="Z336" s="94"/>
    </row>
    <row r="337" spans="1:26" ht="20.100000000000001" customHeight="1" x14ac:dyDescent="0.15">
      <c r="A337" s="85"/>
      <c r="B337" s="73"/>
      <c r="C337" s="226"/>
      <c r="D337" s="234"/>
      <c r="E337" s="235"/>
      <c r="F337" s="243" t="s">
        <v>225</v>
      </c>
      <c r="G337" s="168" t="s">
        <v>272</v>
      </c>
      <c r="H337" s="168"/>
      <c r="I337" s="168"/>
      <c r="J337" s="168"/>
      <c r="K337" s="168"/>
      <c r="L337" s="168"/>
      <c r="M337" s="168"/>
      <c r="N337" s="237"/>
      <c r="O337" s="10"/>
      <c r="P337" s="246" t="s">
        <v>272</v>
      </c>
      <c r="Q337" s="247"/>
      <c r="R337" s="247"/>
      <c r="S337" s="247"/>
      <c r="T337" s="247"/>
      <c r="U337" s="247"/>
      <c r="V337" s="247"/>
      <c r="W337" s="247"/>
      <c r="X337" s="247"/>
      <c r="Y337" s="248"/>
      <c r="Z337" s="94"/>
    </row>
    <row r="338" spans="1:26" ht="20.100000000000001" customHeight="1" x14ac:dyDescent="0.15">
      <c r="A338" s="85"/>
      <c r="B338" s="73"/>
      <c r="C338" s="226"/>
      <c r="D338" s="234"/>
      <c r="E338" s="235"/>
      <c r="F338" s="243" t="s">
        <v>226</v>
      </c>
      <c r="G338" s="168" t="s">
        <v>273</v>
      </c>
      <c r="H338" s="168"/>
      <c r="I338" s="168"/>
      <c r="J338" s="168"/>
      <c r="K338" s="168"/>
      <c r="L338" s="168"/>
      <c r="M338" s="168"/>
      <c r="N338" s="237"/>
      <c r="O338" s="10"/>
      <c r="P338" s="246" t="s">
        <v>274</v>
      </c>
      <c r="Q338" s="247"/>
      <c r="R338" s="247"/>
      <c r="S338" s="247"/>
      <c r="T338" s="247"/>
      <c r="U338" s="247"/>
      <c r="V338" s="247"/>
      <c r="W338" s="247"/>
      <c r="X338" s="247"/>
      <c r="Y338" s="248"/>
      <c r="Z338" s="94"/>
    </row>
    <row r="339" spans="1:26" ht="20.100000000000001" customHeight="1" x14ac:dyDescent="0.15">
      <c r="A339" s="85"/>
      <c r="B339" s="73"/>
      <c r="C339" s="226"/>
      <c r="D339" s="234"/>
      <c r="E339" s="235"/>
      <c r="F339" s="243" t="s">
        <v>227</v>
      </c>
      <c r="G339" s="168" t="s">
        <v>275</v>
      </c>
      <c r="H339" s="168"/>
      <c r="I339" s="168"/>
      <c r="J339" s="168"/>
      <c r="K339" s="168"/>
      <c r="L339" s="168"/>
      <c r="M339" s="168"/>
      <c r="N339" s="237"/>
      <c r="O339" s="10"/>
      <c r="P339" s="246" t="s">
        <v>276</v>
      </c>
      <c r="Q339" s="247"/>
      <c r="R339" s="247"/>
      <c r="S339" s="247"/>
      <c r="T339" s="247"/>
      <c r="U339" s="247"/>
      <c r="V339" s="247"/>
      <c r="W339" s="247"/>
      <c r="X339" s="247"/>
      <c r="Y339" s="248"/>
      <c r="Z339" s="94"/>
    </row>
    <row r="340" spans="1:26" ht="20.100000000000001" customHeight="1" x14ac:dyDescent="0.15">
      <c r="A340" s="85"/>
      <c r="B340" s="73"/>
      <c r="C340" s="226"/>
      <c r="D340" s="234"/>
      <c r="E340" s="235"/>
      <c r="F340" s="243" t="s">
        <v>228</v>
      </c>
      <c r="G340" s="168" t="s">
        <v>277</v>
      </c>
      <c r="H340" s="168"/>
      <c r="I340" s="168"/>
      <c r="J340" s="168"/>
      <c r="K340" s="168"/>
      <c r="L340" s="168"/>
      <c r="M340" s="168"/>
      <c r="N340" s="237"/>
      <c r="O340" s="10"/>
      <c r="P340" s="246" t="s">
        <v>278</v>
      </c>
      <c r="Q340" s="247"/>
      <c r="R340" s="247"/>
      <c r="S340" s="247"/>
      <c r="T340" s="247"/>
      <c r="U340" s="247"/>
      <c r="V340" s="247"/>
      <c r="W340" s="247"/>
      <c r="X340" s="247"/>
      <c r="Y340" s="248"/>
      <c r="Z340" s="94"/>
    </row>
    <row r="341" spans="1:26" ht="20.100000000000001" customHeight="1" x14ac:dyDescent="0.15">
      <c r="A341" s="85">
        <f>IF(IF($O341="○",TRIM($P341)="",TRIM($P341)&lt;&gt;""), 1001, 0)</f>
        <v>0</v>
      </c>
      <c r="B341" s="73"/>
      <c r="C341" s="226"/>
      <c r="D341" s="244"/>
      <c r="E341" s="245"/>
      <c r="F341" s="243" t="s">
        <v>231</v>
      </c>
      <c r="G341" s="168" t="s">
        <v>91</v>
      </c>
      <c r="H341" s="168"/>
      <c r="I341" s="168"/>
      <c r="J341" s="168"/>
      <c r="K341" s="168"/>
      <c r="L341" s="168"/>
      <c r="M341" s="168"/>
      <c r="N341" s="237"/>
      <c r="O341" s="10"/>
      <c r="P341" s="13"/>
      <c r="Q341" s="14"/>
      <c r="R341" s="14"/>
      <c r="S341" s="14"/>
      <c r="T341" s="14"/>
      <c r="U341" s="14"/>
      <c r="V341" s="14"/>
      <c r="W341" s="14"/>
      <c r="X341" s="14"/>
      <c r="Y341" s="15"/>
      <c r="Z341" s="94"/>
    </row>
    <row r="342" spans="1:26" ht="20.100000000000001" customHeight="1" x14ac:dyDescent="0.15">
      <c r="A342" s="85"/>
      <c r="B342" s="73"/>
      <c r="C342" s="226"/>
      <c r="D342" s="234" t="s">
        <v>805</v>
      </c>
      <c r="E342" s="235"/>
      <c r="F342" s="243" t="s">
        <v>222</v>
      </c>
      <c r="G342" s="168" t="s">
        <v>279</v>
      </c>
      <c r="H342" s="168"/>
      <c r="I342" s="168"/>
      <c r="J342" s="168"/>
      <c r="K342" s="168"/>
      <c r="L342" s="168"/>
      <c r="M342" s="168"/>
      <c r="N342" s="237"/>
      <c r="O342" s="10"/>
      <c r="P342" s="246" t="s">
        <v>280</v>
      </c>
      <c r="Q342" s="247"/>
      <c r="R342" s="247"/>
      <c r="S342" s="247"/>
      <c r="T342" s="247"/>
      <c r="U342" s="247"/>
      <c r="V342" s="247"/>
      <c r="W342" s="247"/>
      <c r="X342" s="247"/>
      <c r="Y342" s="248"/>
      <c r="Z342" s="94"/>
    </row>
    <row r="343" spans="1:26" ht="20.100000000000001" customHeight="1" x14ac:dyDescent="0.15">
      <c r="A343" s="85"/>
      <c r="B343" s="73"/>
      <c r="C343" s="226"/>
      <c r="D343" s="234"/>
      <c r="E343" s="235"/>
      <c r="F343" s="243" t="s">
        <v>223</v>
      </c>
      <c r="G343" s="168" t="s">
        <v>281</v>
      </c>
      <c r="H343" s="168"/>
      <c r="I343" s="168"/>
      <c r="J343" s="168"/>
      <c r="K343" s="168"/>
      <c r="L343" s="168"/>
      <c r="M343" s="168"/>
      <c r="N343" s="237"/>
      <c r="O343" s="10"/>
      <c r="P343" s="246"/>
      <c r="Q343" s="247"/>
      <c r="R343" s="247"/>
      <c r="S343" s="247"/>
      <c r="T343" s="247"/>
      <c r="U343" s="247"/>
      <c r="V343" s="247"/>
      <c r="W343" s="247"/>
      <c r="X343" s="247"/>
      <c r="Y343" s="248"/>
      <c r="Z343" s="94"/>
    </row>
    <row r="344" spans="1:26" ht="20.100000000000001" customHeight="1" x14ac:dyDescent="0.15">
      <c r="A344" s="85"/>
      <c r="B344" s="73"/>
      <c r="C344" s="226"/>
      <c r="D344" s="234"/>
      <c r="E344" s="235"/>
      <c r="F344" s="243" t="s">
        <v>224</v>
      </c>
      <c r="G344" s="168" t="s">
        <v>282</v>
      </c>
      <c r="H344" s="168"/>
      <c r="I344" s="168"/>
      <c r="J344" s="168"/>
      <c r="K344" s="168"/>
      <c r="L344" s="168"/>
      <c r="M344" s="168"/>
      <c r="N344" s="237"/>
      <c r="O344" s="10"/>
      <c r="P344" s="246" t="s">
        <v>283</v>
      </c>
      <c r="Q344" s="247"/>
      <c r="R344" s="247"/>
      <c r="S344" s="247"/>
      <c r="T344" s="247"/>
      <c r="U344" s="247"/>
      <c r="V344" s="247"/>
      <c r="W344" s="247"/>
      <c r="X344" s="247"/>
      <c r="Y344" s="248"/>
      <c r="Z344" s="94"/>
    </row>
    <row r="345" spans="1:26" ht="20.100000000000001" customHeight="1" x14ac:dyDescent="0.15">
      <c r="A345" s="85"/>
      <c r="B345" s="73"/>
      <c r="C345" s="226"/>
      <c r="D345" s="234"/>
      <c r="E345" s="235"/>
      <c r="F345" s="243" t="s">
        <v>225</v>
      </c>
      <c r="G345" s="168" t="s">
        <v>284</v>
      </c>
      <c r="H345" s="168"/>
      <c r="I345" s="168"/>
      <c r="J345" s="168"/>
      <c r="K345" s="168"/>
      <c r="L345" s="168"/>
      <c r="M345" s="168"/>
      <c r="N345" s="237"/>
      <c r="O345" s="10"/>
      <c r="P345" s="246" t="s">
        <v>285</v>
      </c>
      <c r="Q345" s="247"/>
      <c r="R345" s="247"/>
      <c r="S345" s="247"/>
      <c r="T345" s="247"/>
      <c r="U345" s="247"/>
      <c r="V345" s="247"/>
      <c r="W345" s="247"/>
      <c r="X345" s="247"/>
      <c r="Y345" s="248"/>
      <c r="Z345" s="94"/>
    </row>
    <row r="346" spans="1:26" ht="20.100000000000001" customHeight="1" x14ac:dyDescent="0.15">
      <c r="A346" s="85"/>
      <c r="B346" s="73"/>
      <c r="C346" s="226"/>
      <c r="D346" s="234"/>
      <c r="E346" s="235"/>
      <c r="F346" s="243" t="s">
        <v>226</v>
      </c>
      <c r="G346" s="168" t="s">
        <v>286</v>
      </c>
      <c r="H346" s="168"/>
      <c r="I346" s="168"/>
      <c r="J346" s="168"/>
      <c r="K346" s="168"/>
      <c r="L346" s="168"/>
      <c r="M346" s="168"/>
      <c r="N346" s="237"/>
      <c r="O346" s="10"/>
      <c r="P346" s="246" t="s">
        <v>287</v>
      </c>
      <c r="Q346" s="247"/>
      <c r="R346" s="247"/>
      <c r="S346" s="247"/>
      <c r="T346" s="247"/>
      <c r="U346" s="247"/>
      <c r="V346" s="247"/>
      <c r="W346" s="247"/>
      <c r="X346" s="247"/>
      <c r="Y346" s="248"/>
      <c r="Z346" s="94"/>
    </row>
    <row r="347" spans="1:26" ht="20.100000000000001" customHeight="1" x14ac:dyDescent="0.15">
      <c r="A347" s="85"/>
      <c r="B347" s="73"/>
      <c r="C347" s="226"/>
      <c r="D347" s="234"/>
      <c r="E347" s="235"/>
      <c r="F347" s="243" t="s">
        <v>227</v>
      </c>
      <c r="G347" s="168" t="s">
        <v>288</v>
      </c>
      <c r="H347" s="168"/>
      <c r="I347" s="168"/>
      <c r="J347" s="168"/>
      <c r="K347" s="168"/>
      <c r="L347" s="168"/>
      <c r="M347" s="168"/>
      <c r="N347" s="237"/>
      <c r="O347" s="10"/>
      <c r="P347" s="246"/>
      <c r="Q347" s="247"/>
      <c r="R347" s="247"/>
      <c r="S347" s="247"/>
      <c r="T347" s="247"/>
      <c r="U347" s="247"/>
      <c r="V347" s="247"/>
      <c r="W347" s="247"/>
      <c r="X347" s="247"/>
      <c r="Y347" s="248"/>
      <c r="Z347" s="94"/>
    </row>
    <row r="348" spans="1:26" ht="20.100000000000001" customHeight="1" x14ac:dyDescent="0.15">
      <c r="A348" s="85"/>
      <c r="B348" s="73"/>
      <c r="C348" s="226"/>
      <c r="D348" s="234"/>
      <c r="E348" s="235"/>
      <c r="F348" s="243" t="s">
        <v>228</v>
      </c>
      <c r="G348" s="168" t="s">
        <v>289</v>
      </c>
      <c r="H348" s="168"/>
      <c r="I348" s="168"/>
      <c r="J348" s="168"/>
      <c r="K348" s="168"/>
      <c r="L348" s="168"/>
      <c r="M348" s="168"/>
      <c r="N348" s="237"/>
      <c r="O348" s="10"/>
      <c r="P348" s="246"/>
      <c r="Q348" s="247"/>
      <c r="R348" s="247"/>
      <c r="S348" s="247"/>
      <c r="T348" s="247"/>
      <c r="U348" s="247"/>
      <c r="V348" s="247"/>
      <c r="W348" s="247"/>
      <c r="X348" s="247"/>
      <c r="Y348" s="248"/>
      <c r="Z348" s="94"/>
    </row>
    <row r="349" spans="1:26" ht="20.100000000000001" customHeight="1" x14ac:dyDescent="0.15">
      <c r="A349" s="85"/>
      <c r="B349" s="73"/>
      <c r="C349" s="226"/>
      <c r="D349" s="234"/>
      <c r="E349" s="235"/>
      <c r="F349" s="243" t="s">
        <v>229</v>
      </c>
      <c r="G349" s="168" t="s">
        <v>290</v>
      </c>
      <c r="H349" s="168"/>
      <c r="I349" s="168"/>
      <c r="J349" s="168"/>
      <c r="K349" s="168"/>
      <c r="L349" s="168"/>
      <c r="M349" s="168"/>
      <c r="N349" s="237"/>
      <c r="O349" s="10"/>
      <c r="P349" s="246" t="s">
        <v>291</v>
      </c>
      <c r="Q349" s="247"/>
      <c r="R349" s="247"/>
      <c r="S349" s="247"/>
      <c r="T349" s="247"/>
      <c r="U349" s="247"/>
      <c r="V349" s="247"/>
      <c r="W349" s="247"/>
      <c r="X349" s="247"/>
      <c r="Y349" s="248"/>
      <c r="Z349" s="94"/>
    </row>
    <row r="350" spans="1:26" ht="20.100000000000001" customHeight="1" x14ac:dyDescent="0.15">
      <c r="A350" s="85"/>
      <c r="B350" s="73"/>
      <c r="C350" s="226"/>
      <c r="D350" s="234"/>
      <c r="E350" s="235"/>
      <c r="F350" s="243" t="s">
        <v>230</v>
      </c>
      <c r="G350" s="168" t="s">
        <v>292</v>
      </c>
      <c r="H350" s="168"/>
      <c r="I350" s="168"/>
      <c r="J350" s="168"/>
      <c r="K350" s="168"/>
      <c r="L350" s="168"/>
      <c r="M350" s="168"/>
      <c r="N350" s="237"/>
      <c r="O350" s="10"/>
      <c r="P350" s="246" t="s">
        <v>293</v>
      </c>
      <c r="Q350" s="247"/>
      <c r="R350" s="247"/>
      <c r="S350" s="247"/>
      <c r="T350" s="247"/>
      <c r="U350" s="247"/>
      <c r="V350" s="247"/>
      <c r="W350" s="247"/>
      <c r="X350" s="247"/>
      <c r="Y350" s="248"/>
      <c r="Z350" s="94"/>
    </row>
    <row r="351" spans="1:26" ht="20.100000000000001" customHeight="1" x14ac:dyDescent="0.15">
      <c r="A351" s="85"/>
      <c r="B351" s="73"/>
      <c r="C351" s="226"/>
      <c r="D351" s="234"/>
      <c r="E351" s="235"/>
      <c r="F351" s="243" t="s">
        <v>232</v>
      </c>
      <c r="G351" s="168" t="s">
        <v>294</v>
      </c>
      <c r="H351" s="168"/>
      <c r="I351" s="168"/>
      <c r="J351" s="168"/>
      <c r="K351" s="168"/>
      <c r="L351" s="168"/>
      <c r="M351" s="168"/>
      <c r="N351" s="237"/>
      <c r="O351" s="10"/>
      <c r="P351" s="246"/>
      <c r="Q351" s="247"/>
      <c r="R351" s="247"/>
      <c r="S351" s="247"/>
      <c r="T351" s="247"/>
      <c r="U351" s="247"/>
      <c r="V351" s="247"/>
      <c r="W351" s="247"/>
      <c r="X351" s="247"/>
      <c r="Y351" s="248"/>
      <c r="Z351" s="94"/>
    </row>
    <row r="352" spans="1:26" ht="20.100000000000001" customHeight="1" x14ac:dyDescent="0.15">
      <c r="A352" s="85"/>
      <c r="B352" s="73"/>
      <c r="C352" s="226"/>
      <c r="D352" s="234"/>
      <c r="E352" s="235"/>
      <c r="F352" s="243" t="s">
        <v>233</v>
      </c>
      <c r="G352" s="168" t="s">
        <v>295</v>
      </c>
      <c r="H352" s="168"/>
      <c r="I352" s="168"/>
      <c r="J352" s="168"/>
      <c r="K352" s="168"/>
      <c r="L352" s="168"/>
      <c r="M352" s="168"/>
      <c r="N352" s="237"/>
      <c r="O352" s="10"/>
      <c r="P352" s="246" t="s">
        <v>296</v>
      </c>
      <c r="Q352" s="247"/>
      <c r="R352" s="247"/>
      <c r="S352" s="247"/>
      <c r="T352" s="247"/>
      <c r="U352" s="247"/>
      <c r="V352" s="247"/>
      <c r="W352" s="247"/>
      <c r="X352" s="247"/>
      <c r="Y352" s="248"/>
      <c r="Z352" s="94"/>
    </row>
    <row r="353" spans="1:26" ht="20.100000000000001" customHeight="1" x14ac:dyDescent="0.15">
      <c r="A353" s="85"/>
      <c r="B353" s="73"/>
      <c r="C353" s="226"/>
      <c r="D353" s="234"/>
      <c r="E353" s="235"/>
      <c r="F353" s="243" t="s">
        <v>234</v>
      </c>
      <c r="G353" s="168" t="s">
        <v>297</v>
      </c>
      <c r="H353" s="168"/>
      <c r="I353" s="168"/>
      <c r="J353" s="168"/>
      <c r="K353" s="168"/>
      <c r="L353" s="168"/>
      <c r="M353" s="168"/>
      <c r="N353" s="237"/>
      <c r="O353" s="10"/>
      <c r="P353" s="246"/>
      <c r="Q353" s="247"/>
      <c r="R353" s="247"/>
      <c r="S353" s="247"/>
      <c r="T353" s="247"/>
      <c r="U353" s="247"/>
      <c r="V353" s="247"/>
      <c r="W353" s="247"/>
      <c r="X353" s="247"/>
      <c r="Y353" s="248"/>
      <c r="Z353" s="94"/>
    </row>
    <row r="354" spans="1:26" ht="20.100000000000001" customHeight="1" x14ac:dyDescent="0.15">
      <c r="A354" s="85"/>
      <c r="B354" s="73"/>
      <c r="C354" s="226"/>
      <c r="D354" s="234"/>
      <c r="E354" s="235"/>
      <c r="F354" s="243" t="s">
        <v>235</v>
      </c>
      <c r="G354" s="168" t="s">
        <v>298</v>
      </c>
      <c r="H354" s="168"/>
      <c r="I354" s="168"/>
      <c r="J354" s="168"/>
      <c r="K354" s="168"/>
      <c r="L354" s="168"/>
      <c r="M354" s="168"/>
      <c r="N354" s="237"/>
      <c r="O354" s="10"/>
      <c r="P354" s="246"/>
      <c r="Q354" s="247"/>
      <c r="R354" s="247"/>
      <c r="S354" s="247"/>
      <c r="T354" s="247"/>
      <c r="U354" s="247"/>
      <c r="V354" s="247"/>
      <c r="W354" s="247"/>
      <c r="X354" s="247"/>
      <c r="Y354" s="248"/>
      <c r="Z354" s="94"/>
    </row>
    <row r="355" spans="1:26" ht="20.100000000000001" customHeight="1" x14ac:dyDescent="0.15">
      <c r="A355" s="85"/>
      <c r="B355" s="73"/>
      <c r="C355" s="226"/>
      <c r="D355" s="234"/>
      <c r="E355" s="235"/>
      <c r="F355" s="243" t="s">
        <v>236</v>
      </c>
      <c r="G355" s="168" t="s">
        <v>299</v>
      </c>
      <c r="H355" s="168"/>
      <c r="I355" s="168"/>
      <c r="J355" s="168"/>
      <c r="K355" s="168"/>
      <c r="L355" s="168"/>
      <c r="M355" s="168"/>
      <c r="N355" s="237"/>
      <c r="O355" s="10"/>
      <c r="P355" s="246"/>
      <c r="Q355" s="247"/>
      <c r="R355" s="247"/>
      <c r="S355" s="247"/>
      <c r="T355" s="247"/>
      <c r="U355" s="247"/>
      <c r="V355" s="247"/>
      <c r="W355" s="247"/>
      <c r="X355" s="247"/>
      <c r="Y355" s="248"/>
      <c r="Z355" s="94"/>
    </row>
    <row r="356" spans="1:26" ht="20.100000000000001" customHeight="1" x14ac:dyDescent="0.15">
      <c r="A356" s="85"/>
      <c r="B356" s="73"/>
      <c r="C356" s="226"/>
      <c r="D356" s="234"/>
      <c r="E356" s="235"/>
      <c r="F356" s="243" t="s">
        <v>237</v>
      </c>
      <c r="G356" s="168" t="s">
        <v>300</v>
      </c>
      <c r="H356" s="168"/>
      <c r="I356" s="168"/>
      <c r="J356" s="168"/>
      <c r="K356" s="168"/>
      <c r="L356" s="168"/>
      <c r="M356" s="168"/>
      <c r="N356" s="237"/>
      <c r="O356" s="10"/>
      <c r="P356" s="246"/>
      <c r="Q356" s="247"/>
      <c r="R356" s="247"/>
      <c r="S356" s="247"/>
      <c r="T356" s="247"/>
      <c r="U356" s="247"/>
      <c r="V356" s="247"/>
      <c r="W356" s="247"/>
      <c r="X356" s="247"/>
      <c r="Y356" s="248"/>
      <c r="Z356" s="94"/>
    </row>
    <row r="357" spans="1:26" ht="20.100000000000001" customHeight="1" x14ac:dyDescent="0.15">
      <c r="A357" s="85"/>
      <c r="B357" s="73"/>
      <c r="C357" s="226"/>
      <c r="D357" s="234"/>
      <c r="E357" s="235"/>
      <c r="F357" s="243" t="s">
        <v>238</v>
      </c>
      <c r="G357" s="168" t="s">
        <v>301</v>
      </c>
      <c r="H357" s="168"/>
      <c r="I357" s="168"/>
      <c r="J357" s="168"/>
      <c r="K357" s="168"/>
      <c r="L357" s="168"/>
      <c r="M357" s="168"/>
      <c r="N357" s="237"/>
      <c r="O357" s="10"/>
      <c r="P357" s="246"/>
      <c r="Q357" s="247"/>
      <c r="R357" s="247"/>
      <c r="S357" s="247"/>
      <c r="T357" s="247"/>
      <c r="U357" s="247"/>
      <c r="V357" s="247"/>
      <c r="W357" s="247"/>
      <c r="X357" s="247"/>
      <c r="Y357" s="248"/>
      <c r="Z357" s="94"/>
    </row>
    <row r="358" spans="1:26" ht="20.100000000000001" customHeight="1" x14ac:dyDescent="0.15">
      <c r="A358" s="85"/>
      <c r="B358" s="73"/>
      <c r="C358" s="226"/>
      <c r="D358" s="234"/>
      <c r="E358" s="235"/>
      <c r="F358" s="243" t="s">
        <v>239</v>
      </c>
      <c r="G358" s="168" t="s">
        <v>302</v>
      </c>
      <c r="H358" s="168"/>
      <c r="I358" s="168"/>
      <c r="J358" s="168"/>
      <c r="K358" s="168"/>
      <c r="L358" s="168"/>
      <c r="M358" s="168"/>
      <c r="N358" s="237"/>
      <c r="O358" s="10"/>
      <c r="P358" s="246"/>
      <c r="Q358" s="247"/>
      <c r="R358" s="247"/>
      <c r="S358" s="247"/>
      <c r="T358" s="247"/>
      <c r="U358" s="247"/>
      <c r="V358" s="247"/>
      <c r="W358" s="247"/>
      <c r="X358" s="247"/>
      <c r="Y358" s="248"/>
      <c r="Z358" s="94"/>
    </row>
    <row r="359" spans="1:26" ht="20.100000000000001" customHeight="1" x14ac:dyDescent="0.15">
      <c r="A359" s="85"/>
      <c r="B359" s="73"/>
      <c r="C359" s="226"/>
      <c r="D359" s="234"/>
      <c r="E359" s="235"/>
      <c r="F359" s="243" t="s">
        <v>240</v>
      </c>
      <c r="G359" s="168" t="s">
        <v>303</v>
      </c>
      <c r="H359" s="168"/>
      <c r="I359" s="168"/>
      <c r="J359" s="168"/>
      <c r="K359" s="168"/>
      <c r="L359" s="168"/>
      <c r="M359" s="168"/>
      <c r="N359" s="237"/>
      <c r="O359" s="10"/>
      <c r="P359" s="246"/>
      <c r="Q359" s="247"/>
      <c r="R359" s="247"/>
      <c r="S359" s="247"/>
      <c r="T359" s="247"/>
      <c r="U359" s="247"/>
      <c r="V359" s="247"/>
      <c r="W359" s="247"/>
      <c r="X359" s="247"/>
      <c r="Y359" s="248"/>
      <c r="Z359" s="94"/>
    </row>
    <row r="360" spans="1:26" ht="20.100000000000001" customHeight="1" x14ac:dyDescent="0.15">
      <c r="A360" s="85">
        <f>IF(IF($O360="○",TRIM($P360)="",TRIM($P360)&lt;&gt;""), 1001, 0)</f>
        <v>0</v>
      </c>
      <c r="B360" s="73"/>
      <c r="C360" s="226"/>
      <c r="D360" s="234"/>
      <c r="E360" s="235"/>
      <c r="F360" s="243" t="s">
        <v>231</v>
      </c>
      <c r="G360" s="168" t="s">
        <v>91</v>
      </c>
      <c r="H360" s="168"/>
      <c r="I360" s="168"/>
      <c r="J360" s="168"/>
      <c r="K360" s="168"/>
      <c r="L360" s="168"/>
      <c r="M360" s="168"/>
      <c r="N360" s="237"/>
      <c r="O360" s="10"/>
      <c r="P360" s="13"/>
      <c r="Q360" s="14"/>
      <c r="R360" s="14"/>
      <c r="S360" s="14"/>
      <c r="T360" s="14"/>
      <c r="U360" s="14"/>
      <c r="V360" s="14"/>
      <c r="W360" s="14"/>
      <c r="X360" s="14"/>
      <c r="Y360" s="15"/>
      <c r="Z360" s="94"/>
    </row>
    <row r="361" spans="1:26" ht="20.100000000000001" customHeight="1" x14ac:dyDescent="0.15">
      <c r="A361" s="85"/>
      <c r="B361" s="73"/>
      <c r="C361" s="226"/>
      <c r="D361" s="241" t="s">
        <v>406</v>
      </c>
      <c r="E361" s="242"/>
      <c r="F361" s="243" t="s">
        <v>222</v>
      </c>
      <c r="G361" s="168" t="s">
        <v>304</v>
      </c>
      <c r="H361" s="168"/>
      <c r="I361" s="168"/>
      <c r="J361" s="168"/>
      <c r="K361" s="168"/>
      <c r="L361" s="168"/>
      <c r="M361" s="168"/>
      <c r="N361" s="237"/>
      <c r="O361" s="10"/>
      <c r="P361" s="246"/>
      <c r="Q361" s="247"/>
      <c r="R361" s="247"/>
      <c r="S361" s="247"/>
      <c r="T361" s="247"/>
      <c r="U361" s="247"/>
      <c r="V361" s="247"/>
      <c r="W361" s="247"/>
      <c r="X361" s="247"/>
      <c r="Y361" s="248"/>
      <c r="Z361" s="94"/>
    </row>
    <row r="362" spans="1:26" ht="20.100000000000001" customHeight="1" x14ac:dyDescent="0.15">
      <c r="A362" s="85"/>
      <c r="B362" s="73"/>
      <c r="C362" s="226"/>
      <c r="D362" s="234"/>
      <c r="E362" s="235"/>
      <c r="F362" s="243" t="s">
        <v>223</v>
      </c>
      <c r="G362" s="168" t="s">
        <v>305</v>
      </c>
      <c r="H362" s="168"/>
      <c r="I362" s="168"/>
      <c r="J362" s="168"/>
      <c r="K362" s="168"/>
      <c r="L362" s="168"/>
      <c r="M362" s="168"/>
      <c r="N362" s="237"/>
      <c r="O362" s="10"/>
      <c r="P362" s="246"/>
      <c r="Q362" s="247"/>
      <c r="R362" s="247"/>
      <c r="S362" s="247"/>
      <c r="T362" s="247"/>
      <c r="U362" s="247"/>
      <c r="V362" s="247"/>
      <c r="W362" s="247"/>
      <c r="X362" s="247"/>
      <c r="Y362" s="248"/>
      <c r="Z362" s="94"/>
    </row>
    <row r="363" spans="1:26" ht="20.100000000000001" customHeight="1" x14ac:dyDescent="0.15">
      <c r="A363" s="85"/>
      <c r="B363" s="73"/>
      <c r="C363" s="226"/>
      <c r="D363" s="234"/>
      <c r="E363" s="235"/>
      <c r="F363" s="243" t="s">
        <v>224</v>
      </c>
      <c r="G363" s="168" t="s">
        <v>306</v>
      </c>
      <c r="H363" s="168"/>
      <c r="I363" s="168"/>
      <c r="J363" s="168"/>
      <c r="K363" s="168"/>
      <c r="L363" s="168"/>
      <c r="M363" s="168"/>
      <c r="N363" s="237"/>
      <c r="O363" s="10"/>
      <c r="P363" s="246"/>
      <c r="Q363" s="247"/>
      <c r="R363" s="247"/>
      <c r="S363" s="247"/>
      <c r="T363" s="247"/>
      <c r="U363" s="247"/>
      <c r="V363" s="247"/>
      <c r="W363" s="247"/>
      <c r="X363" s="247"/>
      <c r="Y363" s="248"/>
      <c r="Z363" s="94"/>
    </row>
    <row r="364" spans="1:26" ht="20.100000000000001" customHeight="1" x14ac:dyDescent="0.15">
      <c r="A364" s="85">
        <f>IF(IF($O364="○",TRIM($P364)="",TRIM($P364)&lt;&gt;""), 1001, 0)</f>
        <v>0</v>
      </c>
      <c r="B364" s="73"/>
      <c r="C364" s="226"/>
      <c r="D364" s="244"/>
      <c r="E364" s="245"/>
      <c r="F364" s="243" t="s">
        <v>231</v>
      </c>
      <c r="G364" s="168" t="s">
        <v>91</v>
      </c>
      <c r="H364" s="168"/>
      <c r="I364" s="168"/>
      <c r="J364" s="168"/>
      <c r="K364" s="168"/>
      <c r="L364" s="168"/>
      <c r="M364" s="168"/>
      <c r="N364" s="237"/>
      <c r="O364" s="10"/>
      <c r="P364" s="13"/>
      <c r="Q364" s="14"/>
      <c r="R364" s="14"/>
      <c r="S364" s="14"/>
      <c r="T364" s="14"/>
      <c r="U364" s="14"/>
      <c r="V364" s="14"/>
      <c r="W364" s="14"/>
      <c r="X364" s="14"/>
      <c r="Y364" s="15"/>
      <c r="Z364" s="94"/>
    </row>
    <row r="365" spans="1:26" ht="20.100000000000001" customHeight="1" x14ac:dyDescent="0.15">
      <c r="A365" s="85"/>
      <c r="B365" s="73"/>
      <c r="C365" s="226"/>
      <c r="D365" s="241" t="s">
        <v>806</v>
      </c>
      <c r="E365" s="242"/>
      <c r="F365" s="243" t="s">
        <v>222</v>
      </c>
      <c r="G365" s="168" t="s">
        <v>307</v>
      </c>
      <c r="H365" s="168"/>
      <c r="I365" s="168"/>
      <c r="J365" s="168"/>
      <c r="K365" s="168"/>
      <c r="L365" s="168"/>
      <c r="M365" s="168"/>
      <c r="N365" s="237"/>
      <c r="O365" s="10"/>
      <c r="P365" s="246" t="s">
        <v>308</v>
      </c>
      <c r="Q365" s="247"/>
      <c r="R365" s="247"/>
      <c r="S365" s="247"/>
      <c r="T365" s="247"/>
      <c r="U365" s="247"/>
      <c r="V365" s="247"/>
      <c r="W365" s="247"/>
      <c r="X365" s="247"/>
      <c r="Y365" s="248"/>
      <c r="Z365" s="94"/>
    </row>
    <row r="366" spans="1:26" ht="20.100000000000001" customHeight="1" x14ac:dyDescent="0.15">
      <c r="A366" s="85"/>
      <c r="B366" s="73"/>
      <c r="C366" s="226"/>
      <c r="D366" s="234"/>
      <c r="E366" s="235"/>
      <c r="F366" s="243" t="s">
        <v>223</v>
      </c>
      <c r="G366" s="168" t="s">
        <v>309</v>
      </c>
      <c r="H366" s="168"/>
      <c r="I366" s="168"/>
      <c r="J366" s="168"/>
      <c r="K366" s="168"/>
      <c r="L366" s="168"/>
      <c r="M366" s="168"/>
      <c r="N366" s="237"/>
      <c r="O366" s="10"/>
      <c r="P366" s="246" t="s">
        <v>310</v>
      </c>
      <c r="Q366" s="247"/>
      <c r="R366" s="247"/>
      <c r="S366" s="247"/>
      <c r="T366" s="247"/>
      <c r="U366" s="247"/>
      <c r="V366" s="247"/>
      <c r="W366" s="247"/>
      <c r="X366" s="247"/>
      <c r="Y366" s="248"/>
      <c r="Z366" s="94"/>
    </row>
    <row r="367" spans="1:26" ht="20.100000000000001" customHeight="1" x14ac:dyDescent="0.15">
      <c r="A367" s="85"/>
      <c r="B367" s="73"/>
      <c r="C367" s="226"/>
      <c r="D367" s="234"/>
      <c r="E367" s="235"/>
      <c r="F367" s="243" t="s">
        <v>224</v>
      </c>
      <c r="G367" s="168" t="s">
        <v>311</v>
      </c>
      <c r="H367" s="168"/>
      <c r="I367" s="168"/>
      <c r="J367" s="168"/>
      <c r="K367" s="168"/>
      <c r="L367" s="168"/>
      <c r="M367" s="168"/>
      <c r="N367" s="237"/>
      <c r="O367" s="10"/>
      <c r="P367" s="246"/>
      <c r="Q367" s="247"/>
      <c r="R367" s="247"/>
      <c r="S367" s="247"/>
      <c r="T367" s="247"/>
      <c r="U367" s="247"/>
      <c r="V367" s="247"/>
      <c r="W367" s="247"/>
      <c r="X367" s="247"/>
      <c r="Y367" s="248"/>
      <c r="Z367" s="94"/>
    </row>
    <row r="368" spans="1:26" ht="20.100000000000001" customHeight="1" x14ac:dyDescent="0.15">
      <c r="A368" s="85"/>
      <c r="B368" s="73"/>
      <c r="C368" s="226"/>
      <c r="D368" s="234"/>
      <c r="E368" s="235"/>
      <c r="F368" s="243" t="s">
        <v>225</v>
      </c>
      <c r="G368" s="168" t="s">
        <v>312</v>
      </c>
      <c r="H368" s="168"/>
      <c r="I368" s="168"/>
      <c r="J368" s="168"/>
      <c r="K368" s="168"/>
      <c r="L368" s="168"/>
      <c r="M368" s="168"/>
      <c r="N368" s="237"/>
      <c r="O368" s="10"/>
      <c r="P368" s="246" t="s">
        <v>313</v>
      </c>
      <c r="Q368" s="247"/>
      <c r="R368" s="247"/>
      <c r="S368" s="247"/>
      <c r="T368" s="247"/>
      <c r="U368" s="247"/>
      <c r="V368" s="247"/>
      <c r="W368" s="247"/>
      <c r="X368" s="247"/>
      <c r="Y368" s="248"/>
      <c r="Z368" s="94"/>
    </row>
    <row r="369" spans="1:26" ht="20.100000000000001" customHeight="1" x14ac:dyDescent="0.15">
      <c r="A369" s="85"/>
      <c r="B369" s="73"/>
      <c r="C369" s="226"/>
      <c r="D369" s="234"/>
      <c r="E369" s="235"/>
      <c r="F369" s="243" t="s">
        <v>226</v>
      </c>
      <c r="G369" s="168" t="s">
        <v>314</v>
      </c>
      <c r="H369" s="168"/>
      <c r="I369" s="168"/>
      <c r="J369" s="168"/>
      <c r="K369" s="168"/>
      <c r="L369" s="168"/>
      <c r="M369" s="168"/>
      <c r="N369" s="237"/>
      <c r="O369" s="10"/>
      <c r="P369" s="246" t="s">
        <v>315</v>
      </c>
      <c r="Q369" s="247"/>
      <c r="R369" s="247"/>
      <c r="S369" s="247"/>
      <c r="T369" s="247"/>
      <c r="U369" s="247"/>
      <c r="V369" s="247"/>
      <c r="W369" s="247"/>
      <c r="X369" s="247"/>
      <c r="Y369" s="248"/>
      <c r="Z369" s="94"/>
    </row>
    <row r="370" spans="1:26" ht="20.100000000000001" customHeight="1" x14ac:dyDescent="0.15">
      <c r="A370" s="85"/>
      <c r="B370" s="73"/>
      <c r="C370" s="226"/>
      <c r="D370" s="234"/>
      <c r="E370" s="235"/>
      <c r="F370" s="243" t="s">
        <v>227</v>
      </c>
      <c r="G370" s="168" t="s">
        <v>316</v>
      </c>
      <c r="H370" s="168"/>
      <c r="I370" s="168"/>
      <c r="J370" s="168"/>
      <c r="K370" s="168"/>
      <c r="L370" s="168"/>
      <c r="M370" s="168"/>
      <c r="N370" s="237"/>
      <c r="O370" s="10"/>
      <c r="P370" s="246"/>
      <c r="Q370" s="247"/>
      <c r="R370" s="247"/>
      <c r="S370" s="247"/>
      <c r="T370" s="247"/>
      <c r="U370" s="247"/>
      <c r="V370" s="247"/>
      <c r="W370" s="247"/>
      <c r="X370" s="247"/>
      <c r="Y370" s="248"/>
      <c r="Z370" s="94"/>
    </row>
    <row r="371" spans="1:26" ht="20.100000000000001" customHeight="1" x14ac:dyDescent="0.15">
      <c r="A371" s="85">
        <f>IF(IF($O371="○",TRIM($P371)="",TRIM($P371)&lt;&gt;""), 1001, 0)</f>
        <v>0</v>
      </c>
      <c r="B371" s="73"/>
      <c r="C371" s="226"/>
      <c r="D371" s="244"/>
      <c r="E371" s="245"/>
      <c r="F371" s="243" t="s">
        <v>231</v>
      </c>
      <c r="G371" s="168" t="s">
        <v>91</v>
      </c>
      <c r="H371" s="168"/>
      <c r="I371" s="168"/>
      <c r="J371" s="168"/>
      <c r="K371" s="168"/>
      <c r="L371" s="168"/>
      <c r="M371" s="168"/>
      <c r="N371" s="237"/>
      <c r="O371" s="10"/>
      <c r="P371" s="13"/>
      <c r="Q371" s="14"/>
      <c r="R371" s="14"/>
      <c r="S371" s="14"/>
      <c r="T371" s="14"/>
      <c r="U371" s="14"/>
      <c r="V371" s="14"/>
      <c r="W371" s="14"/>
      <c r="X371" s="14"/>
      <c r="Y371" s="15"/>
      <c r="Z371" s="94"/>
    </row>
    <row r="372" spans="1:26" ht="20.100000000000001" customHeight="1" x14ac:dyDescent="0.15">
      <c r="A372" s="85"/>
      <c r="B372" s="73"/>
      <c r="C372" s="226"/>
      <c r="D372" s="241" t="s">
        <v>407</v>
      </c>
      <c r="E372" s="242"/>
      <c r="F372" s="243" t="s">
        <v>222</v>
      </c>
      <c r="G372" s="168" t="s">
        <v>317</v>
      </c>
      <c r="H372" s="168"/>
      <c r="I372" s="168"/>
      <c r="J372" s="168"/>
      <c r="K372" s="168"/>
      <c r="L372" s="168"/>
      <c r="M372" s="168"/>
      <c r="N372" s="237"/>
      <c r="O372" s="10"/>
      <c r="P372" s="246" t="s">
        <v>318</v>
      </c>
      <c r="Q372" s="247"/>
      <c r="R372" s="247"/>
      <c r="S372" s="247"/>
      <c r="T372" s="247"/>
      <c r="U372" s="247"/>
      <c r="V372" s="247"/>
      <c r="W372" s="247"/>
      <c r="X372" s="247"/>
      <c r="Y372" s="248"/>
      <c r="Z372" s="94"/>
    </row>
    <row r="373" spans="1:26" ht="20.100000000000001" customHeight="1" x14ac:dyDescent="0.15">
      <c r="A373" s="85"/>
      <c r="B373" s="73"/>
      <c r="C373" s="226"/>
      <c r="D373" s="234"/>
      <c r="E373" s="235"/>
      <c r="F373" s="243" t="s">
        <v>223</v>
      </c>
      <c r="G373" s="168" t="s">
        <v>319</v>
      </c>
      <c r="H373" s="168"/>
      <c r="I373" s="168"/>
      <c r="J373" s="168"/>
      <c r="K373" s="168"/>
      <c r="L373" s="168"/>
      <c r="M373" s="168"/>
      <c r="N373" s="237"/>
      <c r="O373" s="10"/>
      <c r="P373" s="246" t="s">
        <v>320</v>
      </c>
      <c r="Q373" s="247"/>
      <c r="R373" s="247"/>
      <c r="S373" s="247"/>
      <c r="T373" s="247"/>
      <c r="U373" s="247"/>
      <c r="V373" s="247"/>
      <c r="W373" s="247"/>
      <c r="X373" s="247"/>
      <c r="Y373" s="248"/>
      <c r="Z373" s="94"/>
    </row>
    <row r="374" spans="1:26" ht="20.100000000000001" customHeight="1" x14ac:dyDescent="0.15">
      <c r="A374" s="85"/>
      <c r="B374" s="73"/>
      <c r="C374" s="226"/>
      <c r="D374" s="234"/>
      <c r="E374" s="235"/>
      <c r="F374" s="243" t="s">
        <v>224</v>
      </c>
      <c r="G374" s="168" t="s">
        <v>321</v>
      </c>
      <c r="H374" s="168"/>
      <c r="I374" s="168"/>
      <c r="J374" s="168"/>
      <c r="K374" s="168"/>
      <c r="L374" s="168"/>
      <c r="M374" s="168"/>
      <c r="N374" s="237"/>
      <c r="O374" s="10"/>
      <c r="P374" s="246"/>
      <c r="Q374" s="247"/>
      <c r="R374" s="247"/>
      <c r="S374" s="247"/>
      <c r="T374" s="247"/>
      <c r="U374" s="247"/>
      <c r="V374" s="247"/>
      <c r="W374" s="247"/>
      <c r="X374" s="247"/>
      <c r="Y374" s="248"/>
      <c r="Z374" s="94"/>
    </row>
    <row r="375" spans="1:26" ht="20.100000000000001" customHeight="1" x14ac:dyDescent="0.15">
      <c r="A375" s="85"/>
      <c r="B375" s="73"/>
      <c r="C375" s="226"/>
      <c r="D375" s="234"/>
      <c r="E375" s="235"/>
      <c r="F375" s="243" t="s">
        <v>225</v>
      </c>
      <c r="G375" s="168" t="s">
        <v>322</v>
      </c>
      <c r="H375" s="168"/>
      <c r="I375" s="168"/>
      <c r="J375" s="168"/>
      <c r="K375" s="168"/>
      <c r="L375" s="168"/>
      <c r="M375" s="168"/>
      <c r="N375" s="237"/>
      <c r="O375" s="10"/>
      <c r="P375" s="246" t="s">
        <v>323</v>
      </c>
      <c r="Q375" s="247"/>
      <c r="R375" s="247"/>
      <c r="S375" s="247"/>
      <c r="T375" s="247"/>
      <c r="U375" s="247"/>
      <c r="V375" s="247"/>
      <c r="W375" s="247"/>
      <c r="X375" s="247"/>
      <c r="Y375" s="248"/>
      <c r="Z375" s="94"/>
    </row>
    <row r="376" spans="1:26" ht="20.100000000000001" customHeight="1" x14ac:dyDescent="0.15">
      <c r="A376" s="85">
        <f>IF(IF($O376="○",TRIM($P376)="",TRIM($P376)&lt;&gt;""), 1001, 0)</f>
        <v>0</v>
      </c>
      <c r="B376" s="73"/>
      <c r="C376" s="226"/>
      <c r="D376" s="244"/>
      <c r="E376" s="245"/>
      <c r="F376" s="243" t="s">
        <v>231</v>
      </c>
      <c r="G376" s="168" t="s">
        <v>91</v>
      </c>
      <c r="H376" s="168"/>
      <c r="I376" s="168"/>
      <c r="J376" s="168"/>
      <c r="K376" s="168"/>
      <c r="L376" s="168"/>
      <c r="M376" s="168"/>
      <c r="N376" s="237"/>
      <c r="O376" s="10"/>
      <c r="P376" s="13"/>
      <c r="Q376" s="14"/>
      <c r="R376" s="14"/>
      <c r="S376" s="14"/>
      <c r="T376" s="14"/>
      <c r="U376" s="14"/>
      <c r="V376" s="14"/>
      <c r="W376" s="14"/>
      <c r="X376" s="14"/>
      <c r="Y376" s="15"/>
      <c r="Z376" s="94"/>
    </row>
    <row r="377" spans="1:26" ht="20.100000000000001" customHeight="1" x14ac:dyDescent="0.15">
      <c r="A377" s="85"/>
      <c r="B377" s="73"/>
      <c r="C377" s="226"/>
      <c r="D377" s="234" t="s">
        <v>408</v>
      </c>
      <c r="E377" s="235"/>
      <c r="F377" s="243" t="s">
        <v>222</v>
      </c>
      <c r="G377" s="168" t="s">
        <v>324</v>
      </c>
      <c r="H377" s="168"/>
      <c r="I377" s="168"/>
      <c r="J377" s="168"/>
      <c r="K377" s="168"/>
      <c r="L377" s="168"/>
      <c r="M377" s="168"/>
      <c r="N377" s="237"/>
      <c r="O377" s="10"/>
      <c r="P377" s="246" t="s">
        <v>325</v>
      </c>
      <c r="Q377" s="247"/>
      <c r="R377" s="247"/>
      <c r="S377" s="247"/>
      <c r="T377" s="247"/>
      <c r="U377" s="247"/>
      <c r="V377" s="247"/>
      <c r="W377" s="247"/>
      <c r="X377" s="247"/>
      <c r="Y377" s="248"/>
      <c r="Z377" s="94"/>
    </row>
    <row r="378" spans="1:26" ht="20.100000000000001" customHeight="1" x14ac:dyDescent="0.15">
      <c r="A378" s="85"/>
      <c r="B378" s="73"/>
      <c r="C378" s="226"/>
      <c r="D378" s="234"/>
      <c r="E378" s="235"/>
      <c r="F378" s="243" t="s">
        <v>223</v>
      </c>
      <c r="G378" s="168" t="s">
        <v>326</v>
      </c>
      <c r="H378" s="168"/>
      <c r="I378" s="168"/>
      <c r="J378" s="168"/>
      <c r="K378" s="168"/>
      <c r="L378" s="168"/>
      <c r="M378" s="168"/>
      <c r="N378" s="237"/>
      <c r="O378" s="10"/>
      <c r="P378" s="246" t="s">
        <v>327</v>
      </c>
      <c r="Q378" s="247"/>
      <c r="R378" s="247"/>
      <c r="S378" s="247"/>
      <c r="T378" s="247"/>
      <c r="U378" s="247"/>
      <c r="V378" s="247"/>
      <c r="W378" s="247"/>
      <c r="X378" s="247"/>
      <c r="Y378" s="248"/>
      <c r="Z378" s="94"/>
    </row>
    <row r="379" spans="1:26" ht="20.100000000000001" customHeight="1" x14ac:dyDescent="0.15">
      <c r="A379" s="85">
        <f>IF(IF($O379="○",TRIM($P379)="",TRIM($P379)&lt;&gt;""), 1001, 0)</f>
        <v>0</v>
      </c>
      <c r="B379" s="73"/>
      <c r="C379" s="226"/>
      <c r="D379" s="234"/>
      <c r="E379" s="235"/>
      <c r="F379" s="243" t="s">
        <v>231</v>
      </c>
      <c r="G379" s="168" t="s">
        <v>91</v>
      </c>
      <c r="H379" s="168"/>
      <c r="I379" s="168"/>
      <c r="J379" s="168"/>
      <c r="K379" s="168"/>
      <c r="L379" s="168"/>
      <c r="M379" s="168"/>
      <c r="N379" s="237"/>
      <c r="O379" s="10"/>
      <c r="P379" s="13"/>
      <c r="Q379" s="14"/>
      <c r="R379" s="14"/>
      <c r="S379" s="14"/>
      <c r="T379" s="14"/>
      <c r="U379" s="14"/>
      <c r="V379" s="14"/>
      <c r="W379" s="14"/>
      <c r="X379" s="14"/>
      <c r="Y379" s="15"/>
      <c r="Z379" s="94"/>
    </row>
    <row r="380" spans="1:26" ht="20.100000000000001" customHeight="1" x14ac:dyDescent="0.15">
      <c r="A380" s="85"/>
      <c r="B380" s="73"/>
      <c r="C380" s="226"/>
      <c r="D380" s="241" t="s">
        <v>409</v>
      </c>
      <c r="E380" s="242"/>
      <c r="F380" s="243" t="s">
        <v>222</v>
      </c>
      <c r="G380" s="168" t="s">
        <v>328</v>
      </c>
      <c r="H380" s="168"/>
      <c r="I380" s="168"/>
      <c r="J380" s="168"/>
      <c r="K380" s="168"/>
      <c r="L380" s="168"/>
      <c r="M380" s="168"/>
      <c r="N380" s="237"/>
      <c r="O380" s="10"/>
      <c r="P380" s="246" t="s">
        <v>329</v>
      </c>
      <c r="Q380" s="247"/>
      <c r="R380" s="247"/>
      <c r="S380" s="247"/>
      <c r="T380" s="247"/>
      <c r="U380" s="247"/>
      <c r="V380" s="247"/>
      <c r="W380" s="247"/>
      <c r="X380" s="247"/>
      <c r="Y380" s="248"/>
      <c r="Z380" s="94"/>
    </row>
    <row r="381" spans="1:26" ht="20.100000000000001" customHeight="1" x14ac:dyDescent="0.15">
      <c r="A381" s="85"/>
      <c r="B381" s="73"/>
      <c r="C381" s="226"/>
      <c r="D381" s="234"/>
      <c r="E381" s="235"/>
      <c r="F381" s="243" t="s">
        <v>223</v>
      </c>
      <c r="G381" s="168" t="s">
        <v>330</v>
      </c>
      <c r="H381" s="168"/>
      <c r="I381" s="168"/>
      <c r="J381" s="168"/>
      <c r="K381" s="168"/>
      <c r="L381" s="168"/>
      <c r="M381" s="168"/>
      <c r="N381" s="237"/>
      <c r="O381" s="10"/>
      <c r="P381" s="246"/>
      <c r="Q381" s="247"/>
      <c r="R381" s="247"/>
      <c r="S381" s="247"/>
      <c r="T381" s="247"/>
      <c r="U381" s="247"/>
      <c r="V381" s="247"/>
      <c r="W381" s="247"/>
      <c r="X381" s="247"/>
      <c r="Y381" s="248"/>
      <c r="Z381" s="94"/>
    </row>
    <row r="382" spans="1:26" ht="20.100000000000001" customHeight="1" x14ac:dyDescent="0.15">
      <c r="A382" s="85"/>
      <c r="B382" s="73"/>
      <c r="C382" s="226"/>
      <c r="D382" s="234"/>
      <c r="E382" s="235"/>
      <c r="F382" s="243" t="s">
        <v>224</v>
      </c>
      <c r="G382" s="168" t="s">
        <v>331</v>
      </c>
      <c r="H382" s="168"/>
      <c r="I382" s="168"/>
      <c r="J382" s="168"/>
      <c r="K382" s="168"/>
      <c r="L382" s="168"/>
      <c r="M382" s="168"/>
      <c r="N382" s="237"/>
      <c r="O382" s="10"/>
      <c r="P382" s="246"/>
      <c r="Q382" s="247"/>
      <c r="R382" s="247"/>
      <c r="S382" s="247"/>
      <c r="T382" s="247"/>
      <c r="U382" s="247"/>
      <c r="V382" s="247"/>
      <c r="W382" s="247"/>
      <c r="X382" s="247"/>
      <c r="Y382" s="248"/>
      <c r="Z382" s="94"/>
    </row>
    <row r="383" spans="1:26" ht="20.100000000000001" customHeight="1" x14ac:dyDescent="0.15">
      <c r="A383" s="85">
        <f>IF(IF($O383="○",TRIM($P383)="",TRIM($P383)&lt;&gt;""), 1001, 0)</f>
        <v>0</v>
      </c>
      <c r="B383" s="73"/>
      <c r="C383" s="226"/>
      <c r="D383" s="234"/>
      <c r="E383" s="235"/>
      <c r="F383" s="243" t="s">
        <v>231</v>
      </c>
      <c r="G383" s="168" t="s">
        <v>91</v>
      </c>
      <c r="H383" s="168"/>
      <c r="I383" s="168"/>
      <c r="J383" s="168"/>
      <c r="K383" s="168"/>
      <c r="L383" s="168"/>
      <c r="M383" s="168"/>
      <c r="N383" s="237"/>
      <c r="O383" s="10"/>
      <c r="P383" s="13"/>
      <c r="Q383" s="14"/>
      <c r="R383" s="14"/>
      <c r="S383" s="14"/>
      <c r="T383" s="14"/>
      <c r="U383" s="14"/>
      <c r="V383" s="14"/>
      <c r="W383" s="14"/>
      <c r="X383" s="14"/>
      <c r="Y383" s="15"/>
      <c r="Z383" s="94"/>
    </row>
    <row r="384" spans="1:26" ht="20.100000000000001" customHeight="1" x14ac:dyDescent="0.15">
      <c r="A384" s="85"/>
      <c r="B384" s="73"/>
      <c r="C384" s="226"/>
      <c r="D384" s="241" t="s">
        <v>410</v>
      </c>
      <c r="E384" s="242"/>
      <c r="F384" s="243" t="s">
        <v>222</v>
      </c>
      <c r="G384" s="168" t="s">
        <v>332</v>
      </c>
      <c r="H384" s="168"/>
      <c r="I384" s="168"/>
      <c r="J384" s="168"/>
      <c r="K384" s="168"/>
      <c r="L384" s="168"/>
      <c r="M384" s="168"/>
      <c r="N384" s="237"/>
      <c r="O384" s="10"/>
      <c r="P384" s="246"/>
      <c r="Q384" s="247"/>
      <c r="R384" s="247"/>
      <c r="S384" s="247"/>
      <c r="T384" s="247"/>
      <c r="U384" s="247"/>
      <c r="V384" s="247"/>
      <c r="W384" s="247"/>
      <c r="X384" s="247"/>
      <c r="Y384" s="248"/>
      <c r="Z384" s="94"/>
    </row>
    <row r="385" spans="1:26" ht="20.100000000000001" customHeight="1" x14ac:dyDescent="0.15">
      <c r="A385" s="85"/>
      <c r="B385" s="73"/>
      <c r="C385" s="226"/>
      <c r="D385" s="234"/>
      <c r="E385" s="235"/>
      <c r="F385" s="243" t="s">
        <v>223</v>
      </c>
      <c r="G385" s="168" t="s">
        <v>333</v>
      </c>
      <c r="H385" s="168"/>
      <c r="I385" s="168"/>
      <c r="J385" s="168"/>
      <c r="K385" s="168"/>
      <c r="L385" s="168"/>
      <c r="M385" s="168"/>
      <c r="N385" s="237"/>
      <c r="O385" s="10"/>
      <c r="P385" s="246"/>
      <c r="Q385" s="247"/>
      <c r="R385" s="247"/>
      <c r="S385" s="247"/>
      <c r="T385" s="247"/>
      <c r="U385" s="247"/>
      <c r="V385" s="247"/>
      <c r="W385" s="247"/>
      <c r="X385" s="247"/>
      <c r="Y385" s="248"/>
      <c r="Z385" s="94"/>
    </row>
    <row r="386" spans="1:26" ht="20.100000000000001" customHeight="1" x14ac:dyDescent="0.15">
      <c r="A386" s="85"/>
      <c r="B386" s="73"/>
      <c r="C386" s="226"/>
      <c r="D386" s="234"/>
      <c r="E386" s="235"/>
      <c r="F386" s="243" t="s">
        <v>224</v>
      </c>
      <c r="G386" s="168" t="s">
        <v>334</v>
      </c>
      <c r="H386" s="168"/>
      <c r="I386" s="168"/>
      <c r="J386" s="168"/>
      <c r="K386" s="168"/>
      <c r="L386" s="168"/>
      <c r="M386" s="168"/>
      <c r="N386" s="237"/>
      <c r="O386" s="10"/>
      <c r="P386" s="246"/>
      <c r="Q386" s="247"/>
      <c r="R386" s="247"/>
      <c r="S386" s="247"/>
      <c r="T386" s="247"/>
      <c r="U386" s="247"/>
      <c r="V386" s="247"/>
      <c r="W386" s="247"/>
      <c r="X386" s="247"/>
      <c r="Y386" s="248"/>
      <c r="Z386" s="94"/>
    </row>
    <row r="387" spans="1:26" ht="20.100000000000001" customHeight="1" x14ac:dyDescent="0.15">
      <c r="A387" s="85"/>
      <c r="B387" s="73"/>
      <c r="C387" s="226"/>
      <c r="D387" s="234"/>
      <c r="E387" s="235"/>
      <c r="F387" s="243" t="s">
        <v>225</v>
      </c>
      <c r="G387" s="168" t="s">
        <v>335</v>
      </c>
      <c r="H387" s="168"/>
      <c r="I387" s="168"/>
      <c r="J387" s="168"/>
      <c r="K387" s="168"/>
      <c r="L387" s="168"/>
      <c r="M387" s="168"/>
      <c r="N387" s="237"/>
      <c r="O387" s="10"/>
      <c r="P387" s="246"/>
      <c r="Q387" s="247"/>
      <c r="R387" s="247"/>
      <c r="S387" s="247"/>
      <c r="T387" s="247"/>
      <c r="U387" s="247"/>
      <c r="V387" s="247"/>
      <c r="W387" s="247"/>
      <c r="X387" s="247"/>
      <c r="Y387" s="248"/>
      <c r="Z387" s="94"/>
    </row>
    <row r="388" spans="1:26" ht="20.100000000000001" customHeight="1" x14ac:dyDescent="0.15">
      <c r="A388" s="85"/>
      <c r="B388" s="73"/>
      <c r="C388" s="226"/>
      <c r="D388" s="234"/>
      <c r="E388" s="235"/>
      <c r="F388" s="243" t="s">
        <v>226</v>
      </c>
      <c r="G388" s="168" t="s">
        <v>336</v>
      </c>
      <c r="H388" s="168"/>
      <c r="I388" s="168"/>
      <c r="J388" s="168"/>
      <c r="K388" s="168"/>
      <c r="L388" s="168"/>
      <c r="M388" s="168"/>
      <c r="N388" s="237"/>
      <c r="O388" s="10"/>
      <c r="P388" s="246" t="s">
        <v>337</v>
      </c>
      <c r="Q388" s="247"/>
      <c r="R388" s="247"/>
      <c r="S388" s="247"/>
      <c r="T388" s="247"/>
      <c r="U388" s="247"/>
      <c r="V388" s="247"/>
      <c r="W388" s="247"/>
      <c r="X388" s="247"/>
      <c r="Y388" s="248"/>
      <c r="Z388" s="94"/>
    </row>
    <row r="389" spans="1:26" ht="20.100000000000001" customHeight="1" x14ac:dyDescent="0.15">
      <c r="A389" s="85"/>
      <c r="B389" s="73"/>
      <c r="C389" s="226"/>
      <c r="D389" s="234"/>
      <c r="E389" s="235"/>
      <c r="F389" s="243" t="s">
        <v>227</v>
      </c>
      <c r="G389" s="168" t="s">
        <v>338</v>
      </c>
      <c r="H389" s="168"/>
      <c r="I389" s="168"/>
      <c r="J389" s="168"/>
      <c r="K389" s="168"/>
      <c r="L389" s="168"/>
      <c r="M389" s="168"/>
      <c r="N389" s="237"/>
      <c r="O389" s="10"/>
      <c r="P389" s="246" t="s">
        <v>339</v>
      </c>
      <c r="Q389" s="247"/>
      <c r="R389" s="247"/>
      <c r="S389" s="247"/>
      <c r="T389" s="247"/>
      <c r="U389" s="247"/>
      <c r="V389" s="247"/>
      <c r="W389" s="247"/>
      <c r="X389" s="247"/>
      <c r="Y389" s="248"/>
      <c r="Z389" s="94"/>
    </row>
    <row r="390" spans="1:26" ht="20.100000000000001" customHeight="1" x14ac:dyDescent="0.15">
      <c r="A390" s="85"/>
      <c r="B390" s="73"/>
      <c r="C390" s="226"/>
      <c r="D390" s="234"/>
      <c r="E390" s="235"/>
      <c r="F390" s="243" t="s">
        <v>228</v>
      </c>
      <c r="G390" s="168" t="s">
        <v>340</v>
      </c>
      <c r="H390" s="168"/>
      <c r="I390" s="168"/>
      <c r="J390" s="168"/>
      <c r="K390" s="168"/>
      <c r="L390" s="168"/>
      <c r="M390" s="168"/>
      <c r="N390" s="237"/>
      <c r="O390" s="10"/>
      <c r="P390" s="246" t="s">
        <v>341</v>
      </c>
      <c r="Q390" s="247"/>
      <c r="R390" s="247"/>
      <c r="S390" s="247"/>
      <c r="T390" s="247"/>
      <c r="U390" s="247"/>
      <c r="V390" s="247"/>
      <c r="W390" s="247"/>
      <c r="X390" s="247"/>
      <c r="Y390" s="248"/>
      <c r="Z390" s="94"/>
    </row>
    <row r="391" spans="1:26" ht="20.100000000000001" customHeight="1" x14ac:dyDescent="0.15">
      <c r="A391" s="85"/>
      <c r="B391" s="73"/>
      <c r="C391" s="226"/>
      <c r="D391" s="234"/>
      <c r="E391" s="235"/>
      <c r="F391" s="243" t="s">
        <v>229</v>
      </c>
      <c r="G391" s="168" t="s">
        <v>342</v>
      </c>
      <c r="H391" s="168"/>
      <c r="I391" s="168"/>
      <c r="J391" s="168"/>
      <c r="K391" s="168"/>
      <c r="L391" s="168"/>
      <c r="M391" s="168"/>
      <c r="N391" s="237"/>
      <c r="O391" s="10"/>
      <c r="P391" s="246" t="s">
        <v>839</v>
      </c>
      <c r="Q391" s="247"/>
      <c r="R391" s="247"/>
      <c r="S391" s="247"/>
      <c r="T391" s="247"/>
      <c r="U391" s="247"/>
      <c r="V391" s="247"/>
      <c r="W391" s="247"/>
      <c r="X391" s="247"/>
      <c r="Y391" s="248"/>
      <c r="Z391" s="94"/>
    </row>
    <row r="392" spans="1:26" ht="20.100000000000001" customHeight="1" x14ac:dyDescent="0.15">
      <c r="A392" s="85"/>
      <c r="B392" s="73"/>
      <c r="C392" s="226"/>
      <c r="D392" s="234"/>
      <c r="E392" s="235"/>
      <c r="F392" s="243" t="s">
        <v>230</v>
      </c>
      <c r="G392" s="168" t="s">
        <v>343</v>
      </c>
      <c r="H392" s="168"/>
      <c r="I392" s="168"/>
      <c r="J392" s="168"/>
      <c r="K392" s="168"/>
      <c r="L392" s="168"/>
      <c r="M392" s="168"/>
      <c r="N392" s="237"/>
      <c r="O392" s="10"/>
      <c r="P392" s="246" t="s">
        <v>344</v>
      </c>
      <c r="Q392" s="247"/>
      <c r="R392" s="247"/>
      <c r="S392" s="247"/>
      <c r="T392" s="247"/>
      <c r="U392" s="247"/>
      <c r="V392" s="247"/>
      <c r="W392" s="247"/>
      <c r="X392" s="247"/>
      <c r="Y392" s="248"/>
      <c r="Z392" s="94"/>
    </row>
    <row r="393" spans="1:26" ht="20.100000000000001" customHeight="1" x14ac:dyDescent="0.15">
      <c r="A393" s="85"/>
      <c r="B393" s="73"/>
      <c r="C393" s="226"/>
      <c r="D393" s="234"/>
      <c r="E393" s="235"/>
      <c r="F393" s="243" t="s">
        <v>232</v>
      </c>
      <c r="G393" s="168" t="s">
        <v>345</v>
      </c>
      <c r="H393" s="168"/>
      <c r="I393" s="168"/>
      <c r="J393" s="168"/>
      <c r="K393" s="168"/>
      <c r="L393" s="168"/>
      <c r="M393" s="168"/>
      <c r="N393" s="237"/>
      <c r="O393" s="10"/>
      <c r="P393" s="246"/>
      <c r="Q393" s="247"/>
      <c r="R393" s="247"/>
      <c r="S393" s="247"/>
      <c r="T393" s="247"/>
      <c r="U393" s="247"/>
      <c r="V393" s="247"/>
      <c r="W393" s="247"/>
      <c r="X393" s="247"/>
      <c r="Y393" s="248"/>
      <c r="Z393" s="94"/>
    </row>
    <row r="394" spans="1:26" ht="20.100000000000001" customHeight="1" x14ac:dyDescent="0.15">
      <c r="A394" s="85"/>
      <c r="B394" s="73"/>
      <c r="C394" s="226"/>
      <c r="D394" s="234"/>
      <c r="E394" s="235"/>
      <c r="F394" s="243" t="s">
        <v>233</v>
      </c>
      <c r="G394" s="168" t="s">
        <v>346</v>
      </c>
      <c r="H394" s="168"/>
      <c r="I394" s="168"/>
      <c r="J394" s="168"/>
      <c r="K394" s="168"/>
      <c r="L394" s="168"/>
      <c r="M394" s="168"/>
      <c r="N394" s="237"/>
      <c r="O394" s="10"/>
      <c r="P394" s="246" t="s">
        <v>347</v>
      </c>
      <c r="Q394" s="247"/>
      <c r="R394" s="247"/>
      <c r="S394" s="247"/>
      <c r="T394" s="247"/>
      <c r="U394" s="247"/>
      <c r="V394" s="247"/>
      <c r="W394" s="247"/>
      <c r="X394" s="247"/>
      <c r="Y394" s="248"/>
      <c r="Z394" s="94"/>
    </row>
    <row r="395" spans="1:26" ht="20.100000000000001" customHeight="1" x14ac:dyDescent="0.15">
      <c r="A395" s="85"/>
      <c r="B395" s="73"/>
      <c r="C395" s="226"/>
      <c r="D395" s="234"/>
      <c r="E395" s="235"/>
      <c r="F395" s="243" t="s">
        <v>234</v>
      </c>
      <c r="G395" s="168" t="s">
        <v>348</v>
      </c>
      <c r="H395" s="168"/>
      <c r="I395" s="168"/>
      <c r="J395" s="168"/>
      <c r="K395" s="168"/>
      <c r="L395" s="168"/>
      <c r="M395" s="168"/>
      <c r="N395" s="237"/>
      <c r="O395" s="10"/>
      <c r="P395" s="246" t="s">
        <v>349</v>
      </c>
      <c r="Q395" s="247"/>
      <c r="R395" s="247"/>
      <c r="S395" s="247"/>
      <c r="T395" s="247"/>
      <c r="U395" s="247"/>
      <c r="V395" s="247"/>
      <c r="W395" s="247"/>
      <c r="X395" s="247"/>
      <c r="Y395" s="248"/>
      <c r="Z395" s="94"/>
    </row>
    <row r="396" spans="1:26" ht="20.100000000000001" customHeight="1" x14ac:dyDescent="0.15">
      <c r="A396" s="85"/>
      <c r="B396" s="73"/>
      <c r="C396" s="226"/>
      <c r="D396" s="234"/>
      <c r="E396" s="235"/>
      <c r="F396" s="243" t="s">
        <v>235</v>
      </c>
      <c r="G396" s="168" t="s">
        <v>350</v>
      </c>
      <c r="H396" s="168"/>
      <c r="I396" s="168"/>
      <c r="J396" s="168"/>
      <c r="K396" s="168"/>
      <c r="L396" s="168"/>
      <c r="M396" s="168"/>
      <c r="N396" s="237"/>
      <c r="O396" s="10"/>
      <c r="P396" s="246" t="s">
        <v>351</v>
      </c>
      <c r="Q396" s="247"/>
      <c r="R396" s="247"/>
      <c r="S396" s="247"/>
      <c r="T396" s="247"/>
      <c r="U396" s="247"/>
      <c r="V396" s="247"/>
      <c r="W396" s="247"/>
      <c r="X396" s="247"/>
      <c r="Y396" s="248"/>
      <c r="Z396" s="94"/>
    </row>
    <row r="397" spans="1:26" ht="20.100000000000001" customHeight="1" x14ac:dyDescent="0.15">
      <c r="A397" s="85"/>
      <c r="B397" s="73"/>
      <c r="C397" s="226"/>
      <c r="D397" s="234"/>
      <c r="E397" s="235"/>
      <c r="F397" s="243" t="s">
        <v>236</v>
      </c>
      <c r="G397" s="168" t="s">
        <v>352</v>
      </c>
      <c r="H397" s="168"/>
      <c r="I397" s="168"/>
      <c r="J397" s="168"/>
      <c r="K397" s="168"/>
      <c r="L397" s="168"/>
      <c r="M397" s="168"/>
      <c r="N397" s="237"/>
      <c r="O397" s="10"/>
      <c r="P397" s="246" t="s">
        <v>353</v>
      </c>
      <c r="Q397" s="247"/>
      <c r="R397" s="247"/>
      <c r="S397" s="247"/>
      <c r="T397" s="247"/>
      <c r="U397" s="247"/>
      <c r="V397" s="247"/>
      <c r="W397" s="247"/>
      <c r="X397" s="247"/>
      <c r="Y397" s="248"/>
      <c r="Z397" s="94"/>
    </row>
    <row r="398" spans="1:26" ht="20.100000000000001" customHeight="1" x14ac:dyDescent="0.15">
      <c r="A398" s="85"/>
      <c r="B398" s="73"/>
      <c r="C398" s="226"/>
      <c r="D398" s="234"/>
      <c r="E398" s="235"/>
      <c r="F398" s="243" t="s">
        <v>237</v>
      </c>
      <c r="G398" s="168" t="s">
        <v>354</v>
      </c>
      <c r="H398" s="168"/>
      <c r="I398" s="168"/>
      <c r="J398" s="168"/>
      <c r="K398" s="168"/>
      <c r="L398" s="168"/>
      <c r="M398" s="168"/>
      <c r="N398" s="237"/>
      <c r="O398" s="10"/>
      <c r="P398" s="246" t="s">
        <v>355</v>
      </c>
      <c r="Q398" s="247"/>
      <c r="R398" s="247"/>
      <c r="S398" s="247"/>
      <c r="T398" s="247"/>
      <c r="U398" s="247"/>
      <c r="V398" s="247"/>
      <c r="W398" s="247"/>
      <c r="X398" s="247"/>
      <c r="Y398" s="248"/>
      <c r="Z398" s="94"/>
    </row>
    <row r="399" spans="1:26" ht="20.100000000000001" customHeight="1" x14ac:dyDescent="0.15">
      <c r="A399" s="85"/>
      <c r="B399" s="73"/>
      <c r="C399" s="226"/>
      <c r="D399" s="234"/>
      <c r="E399" s="235"/>
      <c r="F399" s="243" t="s">
        <v>238</v>
      </c>
      <c r="G399" s="168" t="s">
        <v>356</v>
      </c>
      <c r="H399" s="168"/>
      <c r="I399" s="168"/>
      <c r="J399" s="168"/>
      <c r="K399" s="168"/>
      <c r="L399" s="168"/>
      <c r="M399" s="168"/>
      <c r="N399" s="237"/>
      <c r="O399" s="10"/>
      <c r="P399" s="246" t="s">
        <v>357</v>
      </c>
      <c r="Q399" s="247"/>
      <c r="R399" s="247"/>
      <c r="S399" s="247"/>
      <c r="T399" s="247"/>
      <c r="U399" s="247"/>
      <c r="V399" s="247"/>
      <c r="W399" s="247"/>
      <c r="X399" s="247"/>
      <c r="Y399" s="248"/>
      <c r="Z399" s="94"/>
    </row>
    <row r="400" spans="1:26" ht="20.100000000000001" customHeight="1" x14ac:dyDescent="0.15">
      <c r="A400" s="85"/>
      <c r="B400" s="73"/>
      <c r="C400" s="226"/>
      <c r="D400" s="234"/>
      <c r="E400" s="235"/>
      <c r="F400" s="243" t="s">
        <v>239</v>
      </c>
      <c r="G400" s="168" t="s">
        <v>358</v>
      </c>
      <c r="H400" s="168"/>
      <c r="I400" s="168"/>
      <c r="J400" s="168"/>
      <c r="K400" s="168"/>
      <c r="L400" s="168"/>
      <c r="M400" s="168"/>
      <c r="N400" s="237"/>
      <c r="O400" s="10"/>
      <c r="P400" s="246" t="s">
        <v>359</v>
      </c>
      <c r="Q400" s="247"/>
      <c r="R400" s="247"/>
      <c r="S400" s="247"/>
      <c r="T400" s="247"/>
      <c r="U400" s="247"/>
      <c r="V400" s="247"/>
      <c r="W400" s="247"/>
      <c r="X400" s="247"/>
      <c r="Y400" s="248"/>
      <c r="Z400" s="94"/>
    </row>
    <row r="401" spans="1:26" ht="20.100000000000001" customHeight="1" x14ac:dyDescent="0.15">
      <c r="A401" s="85"/>
      <c r="B401" s="73"/>
      <c r="C401" s="226"/>
      <c r="D401" s="234"/>
      <c r="E401" s="235"/>
      <c r="F401" s="243" t="s">
        <v>240</v>
      </c>
      <c r="G401" s="168" t="s">
        <v>360</v>
      </c>
      <c r="H401" s="168"/>
      <c r="I401" s="168"/>
      <c r="J401" s="168"/>
      <c r="K401" s="168"/>
      <c r="L401" s="168"/>
      <c r="M401" s="168"/>
      <c r="N401" s="237"/>
      <c r="O401" s="10"/>
      <c r="P401" s="246" t="s">
        <v>361</v>
      </c>
      <c r="Q401" s="247"/>
      <c r="R401" s="247"/>
      <c r="S401" s="247"/>
      <c r="T401" s="247"/>
      <c r="U401" s="247"/>
      <c r="V401" s="247"/>
      <c r="W401" s="247"/>
      <c r="X401" s="247"/>
      <c r="Y401" s="248"/>
      <c r="Z401" s="94"/>
    </row>
    <row r="402" spans="1:26" ht="20.100000000000001" customHeight="1" x14ac:dyDescent="0.15">
      <c r="A402" s="85"/>
      <c r="B402" s="73"/>
      <c r="C402" s="226"/>
      <c r="D402" s="234"/>
      <c r="E402" s="235"/>
      <c r="F402" s="243" t="s">
        <v>241</v>
      </c>
      <c r="G402" s="168" t="s">
        <v>362</v>
      </c>
      <c r="H402" s="168"/>
      <c r="I402" s="168"/>
      <c r="J402" s="168"/>
      <c r="K402" s="168"/>
      <c r="L402" s="168"/>
      <c r="M402" s="168"/>
      <c r="N402" s="237"/>
      <c r="O402" s="10"/>
      <c r="P402" s="246"/>
      <c r="Q402" s="247"/>
      <c r="R402" s="247"/>
      <c r="S402" s="247"/>
      <c r="T402" s="247"/>
      <c r="U402" s="247"/>
      <c r="V402" s="247"/>
      <c r="W402" s="247"/>
      <c r="X402" s="247"/>
      <c r="Y402" s="248"/>
      <c r="Z402" s="94"/>
    </row>
    <row r="403" spans="1:26" ht="20.100000000000001" customHeight="1" x14ac:dyDescent="0.15">
      <c r="A403" s="85"/>
      <c r="B403" s="73"/>
      <c r="C403" s="226"/>
      <c r="D403" s="234"/>
      <c r="E403" s="235"/>
      <c r="F403" s="243" t="s">
        <v>242</v>
      </c>
      <c r="G403" s="168" t="s">
        <v>363</v>
      </c>
      <c r="H403" s="168"/>
      <c r="I403" s="168"/>
      <c r="J403" s="168"/>
      <c r="K403" s="168"/>
      <c r="L403" s="168"/>
      <c r="M403" s="168"/>
      <c r="N403" s="237"/>
      <c r="O403" s="10"/>
      <c r="P403" s="246"/>
      <c r="Q403" s="247"/>
      <c r="R403" s="247"/>
      <c r="S403" s="247"/>
      <c r="T403" s="247"/>
      <c r="U403" s="247"/>
      <c r="V403" s="247"/>
      <c r="W403" s="247"/>
      <c r="X403" s="247"/>
      <c r="Y403" s="248"/>
      <c r="Z403" s="94"/>
    </row>
    <row r="404" spans="1:26" ht="20.100000000000001" customHeight="1" x14ac:dyDescent="0.15">
      <c r="A404" s="85"/>
      <c r="B404" s="73"/>
      <c r="C404" s="226"/>
      <c r="D404" s="234"/>
      <c r="E404" s="235"/>
      <c r="F404" s="243" t="s">
        <v>243</v>
      </c>
      <c r="G404" s="168" t="s">
        <v>364</v>
      </c>
      <c r="H404" s="168"/>
      <c r="I404" s="168"/>
      <c r="J404" s="168"/>
      <c r="K404" s="168"/>
      <c r="L404" s="168"/>
      <c r="M404" s="168"/>
      <c r="N404" s="237"/>
      <c r="O404" s="10"/>
      <c r="P404" s="246" t="s">
        <v>365</v>
      </c>
      <c r="Q404" s="247"/>
      <c r="R404" s="247"/>
      <c r="S404" s="247"/>
      <c r="T404" s="247"/>
      <c r="U404" s="247"/>
      <c r="V404" s="247"/>
      <c r="W404" s="247"/>
      <c r="X404" s="247"/>
      <c r="Y404" s="248"/>
      <c r="Z404" s="94"/>
    </row>
    <row r="405" spans="1:26" ht="20.100000000000001" customHeight="1" x14ac:dyDescent="0.15">
      <c r="A405" s="85"/>
      <c r="B405" s="73"/>
      <c r="C405" s="226"/>
      <c r="D405" s="234"/>
      <c r="E405" s="235"/>
      <c r="F405" s="243" t="s">
        <v>244</v>
      </c>
      <c r="G405" s="168" t="s">
        <v>366</v>
      </c>
      <c r="H405" s="168"/>
      <c r="I405" s="168"/>
      <c r="J405" s="168"/>
      <c r="K405" s="168"/>
      <c r="L405" s="168"/>
      <c r="M405" s="168"/>
      <c r="N405" s="237"/>
      <c r="O405" s="10"/>
      <c r="P405" s="246"/>
      <c r="Q405" s="247"/>
      <c r="R405" s="247"/>
      <c r="S405" s="247"/>
      <c r="T405" s="247"/>
      <c r="U405" s="247"/>
      <c r="V405" s="247"/>
      <c r="W405" s="247"/>
      <c r="X405" s="247"/>
      <c r="Y405" s="248"/>
      <c r="Z405" s="94"/>
    </row>
    <row r="406" spans="1:26" ht="20.100000000000001" customHeight="1" x14ac:dyDescent="0.15">
      <c r="A406" s="85"/>
      <c r="B406" s="73"/>
      <c r="C406" s="226"/>
      <c r="D406" s="234"/>
      <c r="E406" s="235"/>
      <c r="F406" s="243" t="s">
        <v>367</v>
      </c>
      <c r="G406" s="168" t="s">
        <v>368</v>
      </c>
      <c r="H406" s="168"/>
      <c r="I406" s="168"/>
      <c r="J406" s="168"/>
      <c r="K406" s="168"/>
      <c r="L406" s="168"/>
      <c r="M406" s="168"/>
      <c r="N406" s="237"/>
      <c r="O406" s="10"/>
      <c r="P406" s="246" t="s">
        <v>369</v>
      </c>
      <c r="Q406" s="247"/>
      <c r="R406" s="247"/>
      <c r="S406" s="247"/>
      <c r="T406" s="247"/>
      <c r="U406" s="247"/>
      <c r="V406" s="247"/>
      <c r="W406" s="247"/>
      <c r="X406" s="247"/>
      <c r="Y406" s="248"/>
      <c r="Z406" s="94"/>
    </row>
    <row r="407" spans="1:26" ht="20.100000000000001" customHeight="1" x14ac:dyDescent="0.15">
      <c r="A407" s="85"/>
      <c r="B407" s="73"/>
      <c r="C407" s="226"/>
      <c r="D407" s="234"/>
      <c r="E407" s="235"/>
      <c r="F407" s="243" t="s">
        <v>370</v>
      </c>
      <c r="G407" s="168" t="s">
        <v>371</v>
      </c>
      <c r="H407" s="168"/>
      <c r="I407" s="168"/>
      <c r="J407" s="168"/>
      <c r="K407" s="168"/>
      <c r="L407" s="168"/>
      <c r="M407" s="168"/>
      <c r="N407" s="237"/>
      <c r="O407" s="10"/>
      <c r="P407" s="246" t="s">
        <v>372</v>
      </c>
      <c r="Q407" s="247"/>
      <c r="R407" s="247"/>
      <c r="S407" s="247"/>
      <c r="T407" s="247"/>
      <c r="U407" s="247"/>
      <c r="V407" s="247"/>
      <c r="W407" s="247"/>
      <c r="X407" s="247"/>
      <c r="Y407" s="248"/>
      <c r="Z407" s="94"/>
    </row>
    <row r="408" spans="1:26" ht="20.100000000000001" customHeight="1" x14ac:dyDescent="0.15">
      <c r="A408" s="85"/>
      <c r="B408" s="73"/>
      <c r="C408" s="226"/>
      <c r="D408" s="234"/>
      <c r="E408" s="235"/>
      <c r="F408" s="243" t="s">
        <v>373</v>
      </c>
      <c r="G408" s="168" t="s">
        <v>374</v>
      </c>
      <c r="H408" s="168"/>
      <c r="I408" s="168"/>
      <c r="J408" s="168"/>
      <c r="K408" s="168"/>
      <c r="L408" s="168"/>
      <c r="M408" s="168"/>
      <c r="N408" s="237"/>
      <c r="O408" s="10"/>
      <c r="P408" s="246"/>
      <c r="Q408" s="247"/>
      <c r="R408" s="247"/>
      <c r="S408" s="247"/>
      <c r="T408" s="247"/>
      <c r="U408" s="247"/>
      <c r="V408" s="247"/>
      <c r="W408" s="247"/>
      <c r="X408" s="247"/>
      <c r="Y408" s="248"/>
      <c r="Z408" s="94"/>
    </row>
    <row r="409" spans="1:26" ht="20.100000000000001" customHeight="1" x14ac:dyDescent="0.15">
      <c r="A409" s="85"/>
      <c r="B409" s="73"/>
      <c r="C409" s="226"/>
      <c r="D409" s="234"/>
      <c r="E409" s="235"/>
      <c r="F409" s="243" t="s">
        <v>375</v>
      </c>
      <c r="G409" s="168" t="s">
        <v>376</v>
      </c>
      <c r="H409" s="168"/>
      <c r="I409" s="168"/>
      <c r="J409" s="168"/>
      <c r="K409" s="168"/>
      <c r="L409" s="168"/>
      <c r="M409" s="168"/>
      <c r="N409" s="237"/>
      <c r="O409" s="10"/>
      <c r="P409" s="246"/>
      <c r="Q409" s="247"/>
      <c r="R409" s="247"/>
      <c r="S409" s="247"/>
      <c r="T409" s="247"/>
      <c r="U409" s="247"/>
      <c r="V409" s="247"/>
      <c r="W409" s="247"/>
      <c r="X409" s="247"/>
      <c r="Y409" s="248"/>
      <c r="Z409" s="94"/>
    </row>
    <row r="410" spans="1:26" ht="20.100000000000001" customHeight="1" x14ac:dyDescent="0.15">
      <c r="A410" s="85"/>
      <c r="B410" s="73"/>
      <c r="C410" s="226"/>
      <c r="D410" s="234"/>
      <c r="E410" s="235"/>
      <c r="F410" s="243" t="s">
        <v>377</v>
      </c>
      <c r="G410" s="168" t="s">
        <v>378</v>
      </c>
      <c r="H410" s="168"/>
      <c r="I410" s="168"/>
      <c r="J410" s="168"/>
      <c r="K410" s="168"/>
      <c r="L410" s="168"/>
      <c r="M410" s="168"/>
      <c r="N410" s="237"/>
      <c r="O410" s="10"/>
      <c r="P410" s="246"/>
      <c r="Q410" s="247"/>
      <c r="R410" s="247"/>
      <c r="S410" s="247"/>
      <c r="T410" s="247"/>
      <c r="U410" s="247"/>
      <c r="V410" s="247"/>
      <c r="W410" s="247"/>
      <c r="X410" s="247"/>
      <c r="Y410" s="248"/>
      <c r="Z410" s="94"/>
    </row>
    <row r="411" spans="1:26" ht="20.100000000000001" customHeight="1" x14ac:dyDescent="0.15">
      <c r="A411" s="85"/>
      <c r="B411" s="73"/>
      <c r="C411" s="226"/>
      <c r="D411" s="234"/>
      <c r="E411" s="235"/>
      <c r="F411" s="243" t="s">
        <v>379</v>
      </c>
      <c r="G411" s="168" t="s">
        <v>380</v>
      </c>
      <c r="H411" s="168"/>
      <c r="I411" s="168"/>
      <c r="J411" s="168"/>
      <c r="K411" s="168"/>
      <c r="L411" s="168"/>
      <c r="M411" s="168"/>
      <c r="N411" s="237"/>
      <c r="O411" s="10"/>
      <c r="P411" s="246" t="s">
        <v>381</v>
      </c>
      <c r="Q411" s="247"/>
      <c r="R411" s="247"/>
      <c r="S411" s="247"/>
      <c r="T411" s="247"/>
      <c r="U411" s="247"/>
      <c r="V411" s="247"/>
      <c r="W411" s="247"/>
      <c r="X411" s="247"/>
      <c r="Y411" s="248"/>
      <c r="Z411" s="94"/>
    </row>
    <row r="412" spans="1:26" ht="20.100000000000001" customHeight="1" x14ac:dyDescent="0.15">
      <c r="A412" s="85"/>
      <c r="B412" s="73"/>
      <c r="C412" s="226"/>
      <c r="D412" s="234"/>
      <c r="E412" s="235"/>
      <c r="F412" s="243" t="s">
        <v>382</v>
      </c>
      <c r="G412" s="168" t="s">
        <v>383</v>
      </c>
      <c r="H412" s="168"/>
      <c r="I412" s="168"/>
      <c r="J412" s="168"/>
      <c r="K412" s="168"/>
      <c r="L412" s="168"/>
      <c r="M412" s="168"/>
      <c r="N412" s="237"/>
      <c r="O412" s="10"/>
      <c r="P412" s="246"/>
      <c r="Q412" s="247"/>
      <c r="R412" s="247"/>
      <c r="S412" s="247"/>
      <c r="T412" s="247"/>
      <c r="U412" s="247"/>
      <c r="V412" s="247"/>
      <c r="W412" s="247"/>
      <c r="X412" s="247"/>
      <c r="Y412" s="248"/>
      <c r="Z412" s="94"/>
    </row>
    <row r="413" spans="1:26" ht="20.100000000000001" customHeight="1" x14ac:dyDescent="0.15">
      <c r="A413" s="85"/>
      <c r="B413" s="73"/>
      <c r="C413" s="226"/>
      <c r="D413" s="234"/>
      <c r="E413" s="235"/>
      <c r="F413" s="243" t="s">
        <v>384</v>
      </c>
      <c r="G413" s="168" t="s">
        <v>385</v>
      </c>
      <c r="H413" s="168"/>
      <c r="I413" s="168"/>
      <c r="J413" s="168"/>
      <c r="K413" s="168"/>
      <c r="L413" s="168"/>
      <c r="M413" s="168"/>
      <c r="N413" s="237"/>
      <c r="O413" s="10"/>
      <c r="P413" s="246" t="s">
        <v>386</v>
      </c>
      <c r="Q413" s="247"/>
      <c r="R413" s="247"/>
      <c r="S413" s="247"/>
      <c r="T413" s="247"/>
      <c r="U413" s="247"/>
      <c r="V413" s="247"/>
      <c r="W413" s="247"/>
      <c r="X413" s="247"/>
      <c r="Y413" s="248"/>
      <c r="Z413" s="94"/>
    </row>
    <row r="414" spans="1:26" ht="20.100000000000001" customHeight="1" x14ac:dyDescent="0.15">
      <c r="A414" s="85"/>
      <c r="B414" s="73"/>
      <c r="C414" s="226"/>
      <c r="D414" s="234"/>
      <c r="E414" s="235"/>
      <c r="F414" s="243" t="s">
        <v>387</v>
      </c>
      <c r="G414" s="168" t="s">
        <v>388</v>
      </c>
      <c r="H414" s="168"/>
      <c r="I414" s="168"/>
      <c r="J414" s="168"/>
      <c r="K414" s="168"/>
      <c r="L414" s="168"/>
      <c r="M414" s="168"/>
      <c r="N414" s="237"/>
      <c r="O414" s="10"/>
      <c r="P414" s="246" t="s">
        <v>389</v>
      </c>
      <c r="Q414" s="247"/>
      <c r="R414" s="247"/>
      <c r="S414" s="247"/>
      <c r="T414" s="247"/>
      <c r="U414" s="247"/>
      <c r="V414" s="247"/>
      <c r="W414" s="247"/>
      <c r="X414" s="247"/>
      <c r="Y414" s="248"/>
      <c r="Z414" s="94"/>
    </row>
    <row r="415" spans="1:26" ht="20.100000000000001" customHeight="1" x14ac:dyDescent="0.15">
      <c r="A415" s="85"/>
      <c r="B415" s="73"/>
      <c r="C415" s="226"/>
      <c r="D415" s="234"/>
      <c r="E415" s="235"/>
      <c r="F415" s="243" t="s">
        <v>390</v>
      </c>
      <c r="G415" s="168" t="s">
        <v>391</v>
      </c>
      <c r="H415" s="168"/>
      <c r="I415" s="168"/>
      <c r="J415" s="168"/>
      <c r="K415" s="168"/>
      <c r="L415" s="168"/>
      <c r="M415" s="168"/>
      <c r="N415" s="237"/>
      <c r="O415" s="10"/>
      <c r="P415" s="246" t="s">
        <v>392</v>
      </c>
      <c r="Q415" s="247"/>
      <c r="R415" s="247"/>
      <c r="S415" s="247"/>
      <c r="T415" s="247"/>
      <c r="U415" s="247"/>
      <c r="V415" s="247"/>
      <c r="W415" s="247"/>
      <c r="X415" s="247"/>
      <c r="Y415" s="248"/>
      <c r="Z415" s="94"/>
    </row>
    <row r="416" spans="1:26" ht="20.100000000000001" customHeight="1" x14ac:dyDescent="0.15">
      <c r="A416" s="85"/>
      <c r="B416" s="73"/>
      <c r="C416" s="226"/>
      <c r="D416" s="234"/>
      <c r="E416" s="235"/>
      <c r="F416" s="243" t="s">
        <v>393</v>
      </c>
      <c r="G416" s="168" t="s">
        <v>394</v>
      </c>
      <c r="H416" s="168"/>
      <c r="I416" s="168"/>
      <c r="J416" s="168"/>
      <c r="K416" s="168"/>
      <c r="L416" s="168"/>
      <c r="M416" s="168"/>
      <c r="N416" s="237"/>
      <c r="O416" s="10"/>
      <c r="P416" s="246" t="s">
        <v>395</v>
      </c>
      <c r="Q416" s="247"/>
      <c r="R416" s="247"/>
      <c r="S416" s="247"/>
      <c r="T416" s="247"/>
      <c r="U416" s="247"/>
      <c r="V416" s="247"/>
      <c r="W416" s="247"/>
      <c r="X416" s="247"/>
      <c r="Y416" s="248"/>
      <c r="Z416" s="94"/>
    </row>
    <row r="417" spans="1:26" ht="20.100000000000001" customHeight="1" x14ac:dyDescent="0.15">
      <c r="A417" s="85">
        <f>IF(IF($O417="○",TRIM($P417)="",TRIM($P417)&lt;&gt;""), 1001, 0)</f>
        <v>0</v>
      </c>
      <c r="B417" s="73"/>
      <c r="C417" s="226"/>
      <c r="D417" s="257"/>
      <c r="E417" s="258"/>
      <c r="F417" s="259" t="s">
        <v>231</v>
      </c>
      <c r="G417" s="260" t="s">
        <v>91</v>
      </c>
      <c r="H417" s="260"/>
      <c r="I417" s="260"/>
      <c r="J417" s="260"/>
      <c r="K417" s="260"/>
      <c r="L417" s="260"/>
      <c r="M417" s="260"/>
      <c r="N417" s="261"/>
      <c r="O417" s="11"/>
      <c r="P417" s="35"/>
      <c r="Q417" s="36"/>
      <c r="R417" s="36"/>
      <c r="S417" s="36"/>
      <c r="T417" s="36"/>
      <c r="U417" s="36"/>
      <c r="V417" s="36"/>
      <c r="W417" s="36"/>
      <c r="X417" s="36"/>
      <c r="Y417" s="37"/>
      <c r="Z417" s="94"/>
    </row>
    <row r="418" spans="1:26" ht="20.100000000000001" customHeight="1" x14ac:dyDescent="0.15">
      <c r="A418" s="85"/>
      <c r="B418" s="73"/>
      <c r="C418" s="89"/>
      <c r="D418" s="140"/>
      <c r="E418" s="140"/>
      <c r="F418" s="140"/>
      <c r="G418" s="140"/>
      <c r="H418" s="140"/>
      <c r="I418" s="140"/>
      <c r="J418" s="140"/>
      <c r="K418" s="140"/>
      <c r="L418" s="140"/>
      <c r="M418" s="140"/>
      <c r="N418" s="140"/>
      <c r="O418" s="262"/>
      <c r="P418" s="263"/>
      <c r="Q418" s="263"/>
      <c r="R418" s="263"/>
      <c r="S418" s="263"/>
      <c r="T418" s="263"/>
      <c r="U418" s="263"/>
      <c r="V418" s="263"/>
      <c r="W418" s="263"/>
      <c r="X418" s="263"/>
      <c r="Y418" s="263"/>
      <c r="Z418" s="94"/>
    </row>
    <row r="419" spans="1:26" ht="20.100000000000001" customHeight="1" x14ac:dyDescent="0.15">
      <c r="A419" s="85"/>
      <c r="B419" s="73"/>
      <c r="C419" s="89"/>
      <c r="D419" s="216" t="s">
        <v>466</v>
      </c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09"/>
      <c r="P419" s="264"/>
      <c r="Q419" s="139"/>
      <c r="R419" s="139"/>
      <c r="S419" s="139"/>
      <c r="T419" s="139"/>
      <c r="U419" s="139"/>
      <c r="V419" s="139"/>
      <c r="W419" s="139"/>
      <c r="X419" s="139"/>
      <c r="Y419" s="139"/>
      <c r="Z419" s="94"/>
    </row>
    <row r="420" spans="1:26" ht="20.100000000000001" customHeight="1" x14ac:dyDescent="0.15">
      <c r="A420" s="85"/>
      <c r="B420" s="73"/>
      <c r="C420" s="89"/>
      <c r="D420" s="265" t="s">
        <v>73</v>
      </c>
      <c r="E420" s="266"/>
      <c r="F420" s="219" t="s">
        <v>13</v>
      </c>
      <c r="G420" s="220"/>
      <c r="H420" s="220"/>
      <c r="I420" s="220"/>
      <c r="J420" s="220"/>
      <c r="K420" s="220"/>
      <c r="L420" s="220"/>
      <c r="M420" s="220"/>
      <c r="N420" s="218"/>
      <c r="O420" s="221" t="s">
        <v>12</v>
      </c>
      <c r="P420" s="222" t="s">
        <v>245</v>
      </c>
      <c r="Q420" s="223"/>
      <c r="R420" s="223"/>
      <c r="S420" s="223"/>
      <c r="T420" s="223"/>
      <c r="U420" s="223"/>
      <c r="V420" s="223"/>
      <c r="W420" s="223"/>
      <c r="X420" s="223"/>
      <c r="Y420" s="224"/>
      <c r="Z420" s="225"/>
    </row>
    <row r="421" spans="1:26" ht="20.100000000000001" customHeight="1" x14ac:dyDescent="0.15">
      <c r="A421" s="85"/>
      <c r="B421" s="73"/>
      <c r="C421" s="226"/>
      <c r="D421" s="267" t="s">
        <v>462</v>
      </c>
      <c r="E421" s="268"/>
      <c r="F421" s="269" t="s">
        <v>222</v>
      </c>
      <c r="G421" s="159" t="s">
        <v>86</v>
      </c>
      <c r="H421" s="159"/>
      <c r="I421" s="159"/>
      <c r="J421" s="159"/>
      <c r="K421" s="159"/>
      <c r="L421" s="159"/>
      <c r="M421" s="159"/>
      <c r="N421" s="230"/>
      <c r="O421" s="10"/>
      <c r="P421" s="270"/>
      <c r="Q421" s="271"/>
      <c r="R421" s="271"/>
      <c r="S421" s="271"/>
      <c r="T421" s="271"/>
      <c r="U421" s="271"/>
      <c r="V421" s="271"/>
      <c r="W421" s="271"/>
      <c r="X421" s="271"/>
      <c r="Y421" s="272"/>
      <c r="Z421" s="94"/>
    </row>
    <row r="422" spans="1:26" ht="20.100000000000001" customHeight="1" x14ac:dyDescent="0.15">
      <c r="A422" s="85"/>
      <c r="B422" s="73"/>
      <c r="C422" s="226"/>
      <c r="D422" s="273"/>
      <c r="E422" s="274"/>
      <c r="F422" s="243" t="s">
        <v>223</v>
      </c>
      <c r="G422" s="168" t="s">
        <v>411</v>
      </c>
      <c r="H422" s="168"/>
      <c r="I422" s="168"/>
      <c r="J422" s="168"/>
      <c r="K422" s="168"/>
      <c r="L422" s="168"/>
      <c r="M422" s="168"/>
      <c r="N422" s="237"/>
      <c r="O422" s="10"/>
      <c r="P422" s="246" t="s">
        <v>412</v>
      </c>
      <c r="Q422" s="247"/>
      <c r="R422" s="247"/>
      <c r="S422" s="247"/>
      <c r="T422" s="247"/>
      <c r="U422" s="247"/>
      <c r="V422" s="247"/>
      <c r="W422" s="247"/>
      <c r="X422" s="247"/>
      <c r="Y422" s="248"/>
      <c r="Z422" s="94"/>
    </row>
    <row r="423" spans="1:26" ht="20.100000000000001" customHeight="1" x14ac:dyDescent="0.15">
      <c r="A423" s="85"/>
      <c r="B423" s="73"/>
      <c r="C423" s="226"/>
      <c r="D423" s="273"/>
      <c r="E423" s="274"/>
      <c r="F423" s="243" t="s">
        <v>224</v>
      </c>
      <c r="G423" s="168" t="s">
        <v>413</v>
      </c>
      <c r="H423" s="168"/>
      <c r="I423" s="168"/>
      <c r="J423" s="168"/>
      <c r="K423" s="168"/>
      <c r="L423" s="168"/>
      <c r="M423" s="168"/>
      <c r="N423" s="237"/>
      <c r="O423" s="10"/>
      <c r="P423" s="246" t="s">
        <v>414</v>
      </c>
      <c r="Q423" s="247"/>
      <c r="R423" s="247"/>
      <c r="S423" s="247"/>
      <c r="T423" s="247"/>
      <c r="U423" s="247"/>
      <c r="V423" s="247"/>
      <c r="W423" s="247"/>
      <c r="X423" s="247"/>
      <c r="Y423" s="248"/>
      <c r="Z423" s="94"/>
    </row>
    <row r="424" spans="1:26" ht="20.100000000000001" customHeight="1" x14ac:dyDescent="0.15">
      <c r="A424" s="85"/>
      <c r="B424" s="73"/>
      <c r="C424" s="226"/>
      <c r="D424" s="273"/>
      <c r="E424" s="274"/>
      <c r="F424" s="243" t="s">
        <v>225</v>
      </c>
      <c r="G424" s="168" t="s">
        <v>415</v>
      </c>
      <c r="H424" s="168"/>
      <c r="I424" s="168"/>
      <c r="J424" s="168"/>
      <c r="K424" s="168"/>
      <c r="L424" s="168"/>
      <c r="M424" s="168"/>
      <c r="N424" s="237"/>
      <c r="O424" s="10"/>
      <c r="P424" s="246" t="s">
        <v>416</v>
      </c>
      <c r="Q424" s="247"/>
      <c r="R424" s="247"/>
      <c r="S424" s="247"/>
      <c r="T424" s="247"/>
      <c r="U424" s="247"/>
      <c r="V424" s="247"/>
      <c r="W424" s="247"/>
      <c r="X424" s="247"/>
      <c r="Y424" s="248"/>
      <c r="Z424" s="94"/>
    </row>
    <row r="425" spans="1:26" ht="20.100000000000001" customHeight="1" x14ac:dyDescent="0.15">
      <c r="A425" s="85"/>
      <c r="B425" s="73"/>
      <c r="C425" s="226"/>
      <c r="D425" s="273"/>
      <c r="E425" s="274"/>
      <c r="F425" s="243" t="s">
        <v>226</v>
      </c>
      <c r="G425" s="168" t="s">
        <v>417</v>
      </c>
      <c r="H425" s="168"/>
      <c r="I425" s="168"/>
      <c r="J425" s="168"/>
      <c r="K425" s="168"/>
      <c r="L425" s="168"/>
      <c r="M425" s="168"/>
      <c r="N425" s="237"/>
      <c r="O425" s="10"/>
      <c r="P425" s="246" t="s">
        <v>418</v>
      </c>
      <c r="Q425" s="247"/>
      <c r="R425" s="247"/>
      <c r="S425" s="247"/>
      <c r="T425" s="247"/>
      <c r="U425" s="247"/>
      <c r="V425" s="247"/>
      <c r="W425" s="247"/>
      <c r="X425" s="247"/>
      <c r="Y425" s="248"/>
      <c r="Z425" s="94"/>
    </row>
    <row r="426" spans="1:26" ht="20.100000000000001" customHeight="1" x14ac:dyDescent="0.15">
      <c r="A426" s="85"/>
      <c r="B426" s="73"/>
      <c r="C426" s="226"/>
      <c r="D426" s="273"/>
      <c r="E426" s="274"/>
      <c r="F426" s="243" t="s">
        <v>227</v>
      </c>
      <c r="G426" s="168" t="s">
        <v>419</v>
      </c>
      <c r="H426" s="168"/>
      <c r="I426" s="168"/>
      <c r="J426" s="168"/>
      <c r="K426" s="168"/>
      <c r="L426" s="168"/>
      <c r="M426" s="168"/>
      <c r="N426" s="237"/>
      <c r="O426" s="10"/>
      <c r="P426" s="246" t="s">
        <v>420</v>
      </c>
      <c r="Q426" s="247"/>
      <c r="R426" s="247"/>
      <c r="S426" s="247"/>
      <c r="T426" s="247"/>
      <c r="U426" s="247"/>
      <c r="V426" s="247"/>
      <c r="W426" s="247"/>
      <c r="X426" s="247"/>
      <c r="Y426" s="248"/>
      <c r="Z426" s="94"/>
    </row>
    <row r="427" spans="1:26" ht="20.100000000000001" customHeight="1" x14ac:dyDescent="0.15">
      <c r="A427" s="85"/>
      <c r="B427" s="73"/>
      <c r="C427" s="226"/>
      <c r="D427" s="273"/>
      <c r="E427" s="274"/>
      <c r="F427" s="243" t="s">
        <v>228</v>
      </c>
      <c r="G427" s="168" t="s">
        <v>421</v>
      </c>
      <c r="H427" s="168"/>
      <c r="I427" s="168"/>
      <c r="J427" s="168"/>
      <c r="K427" s="168"/>
      <c r="L427" s="168"/>
      <c r="M427" s="168"/>
      <c r="N427" s="237"/>
      <c r="O427" s="10"/>
      <c r="P427" s="246" t="s">
        <v>422</v>
      </c>
      <c r="Q427" s="247"/>
      <c r="R427" s="247"/>
      <c r="S427" s="247"/>
      <c r="T427" s="247"/>
      <c r="U427" s="247"/>
      <c r="V427" s="247"/>
      <c r="W427" s="247"/>
      <c r="X427" s="247"/>
      <c r="Y427" s="248"/>
      <c r="Z427" s="94"/>
    </row>
    <row r="428" spans="1:26" ht="20.100000000000001" customHeight="1" x14ac:dyDescent="0.15">
      <c r="A428" s="85"/>
      <c r="B428" s="73"/>
      <c r="C428" s="226"/>
      <c r="D428" s="273"/>
      <c r="E428" s="274"/>
      <c r="F428" s="243" t="s">
        <v>229</v>
      </c>
      <c r="G428" s="168" t="s">
        <v>423</v>
      </c>
      <c r="H428" s="168"/>
      <c r="I428" s="168"/>
      <c r="J428" s="168"/>
      <c r="K428" s="168"/>
      <c r="L428" s="168"/>
      <c r="M428" s="168"/>
      <c r="N428" s="237"/>
      <c r="O428" s="10"/>
      <c r="P428" s="246" t="s">
        <v>424</v>
      </c>
      <c r="Q428" s="247"/>
      <c r="R428" s="247"/>
      <c r="S428" s="247"/>
      <c r="T428" s="247"/>
      <c r="U428" s="247"/>
      <c r="V428" s="247"/>
      <c r="W428" s="247"/>
      <c r="X428" s="247"/>
      <c r="Y428" s="248"/>
      <c r="Z428" s="94"/>
    </row>
    <row r="429" spans="1:26" ht="20.100000000000001" customHeight="1" x14ac:dyDescent="0.15">
      <c r="A429" s="85"/>
      <c r="B429" s="73"/>
      <c r="C429" s="226"/>
      <c r="D429" s="273"/>
      <c r="E429" s="274"/>
      <c r="F429" s="243" t="s">
        <v>230</v>
      </c>
      <c r="G429" s="168" t="s">
        <v>425</v>
      </c>
      <c r="H429" s="168"/>
      <c r="I429" s="168"/>
      <c r="J429" s="168"/>
      <c r="K429" s="168"/>
      <c r="L429" s="168"/>
      <c r="M429" s="168"/>
      <c r="N429" s="237"/>
      <c r="O429" s="10"/>
      <c r="P429" s="246" t="s">
        <v>356</v>
      </c>
      <c r="Q429" s="247"/>
      <c r="R429" s="247"/>
      <c r="S429" s="247"/>
      <c r="T429" s="247"/>
      <c r="U429" s="247"/>
      <c r="V429" s="247"/>
      <c r="W429" s="247"/>
      <c r="X429" s="247"/>
      <c r="Y429" s="248"/>
      <c r="Z429" s="94"/>
    </row>
    <row r="430" spans="1:26" ht="20.100000000000001" customHeight="1" x14ac:dyDescent="0.15">
      <c r="A430" s="85"/>
      <c r="B430" s="73"/>
      <c r="C430" s="226"/>
      <c r="D430" s="273"/>
      <c r="E430" s="274"/>
      <c r="F430" s="243" t="s">
        <v>232</v>
      </c>
      <c r="G430" s="168" t="s">
        <v>324</v>
      </c>
      <c r="H430" s="168"/>
      <c r="I430" s="168"/>
      <c r="J430" s="168"/>
      <c r="K430" s="168"/>
      <c r="L430" s="168"/>
      <c r="M430" s="168"/>
      <c r="N430" s="237"/>
      <c r="O430" s="10"/>
      <c r="P430" s="246" t="s">
        <v>426</v>
      </c>
      <c r="Q430" s="247"/>
      <c r="R430" s="247"/>
      <c r="S430" s="247"/>
      <c r="T430" s="247"/>
      <c r="U430" s="247"/>
      <c r="V430" s="247"/>
      <c r="W430" s="247"/>
      <c r="X430" s="247"/>
      <c r="Y430" s="248"/>
      <c r="Z430" s="94"/>
    </row>
    <row r="431" spans="1:26" ht="20.100000000000001" customHeight="1" x14ac:dyDescent="0.15">
      <c r="A431" s="85">
        <f>IF(IF($O431="○",TRIM($P431)="",TRIM($P431)&lt;&gt;""), 1001, 0)</f>
        <v>0</v>
      </c>
      <c r="B431" s="73"/>
      <c r="C431" s="226"/>
      <c r="D431" s="275"/>
      <c r="E431" s="276"/>
      <c r="F431" s="243" t="s">
        <v>231</v>
      </c>
      <c r="G431" s="168" t="s">
        <v>91</v>
      </c>
      <c r="H431" s="168"/>
      <c r="I431" s="168"/>
      <c r="J431" s="168"/>
      <c r="K431" s="168"/>
      <c r="L431" s="168"/>
      <c r="M431" s="168"/>
      <c r="N431" s="237"/>
      <c r="O431" s="10"/>
      <c r="P431" s="13"/>
      <c r="Q431" s="14"/>
      <c r="R431" s="14"/>
      <c r="S431" s="14"/>
      <c r="T431" s="14"/>
      <c r="U431" s="14"/>
      <c r="V431" s="14"/>
      <c r="W431" s="14"/>
      <c r="X431" s="14"/>
      <c r="Y431" s="15"/>
      <c r="Z431" s="94"/>
    </row>
    <row r="432" spans="1:26" ht="20.100000000000001" customHeight="1" x14ac:dyDescent="0.15">
      <c r="A432" s="85"/>
      <c r="B432" s="73"/>
      <c r="C432" s="226"/>
      <c r="D432" s="277" t="s">
        <v>463</v>
      </c>
      <c r="E432" s="278"/>
      <c r="F432" s="243" t="s">
        <v>222</v>
      </c>
      <c r="G432" s="168" t="s">
        <v>427</v>
      </c>
      <c r="H432" s="168"/>
      <c r="I432" s="168"/>
      <c r="J432" s="168"/>
      <c r="K432" s="168"/>
      <c r="L432" s="168"/>
      <c r="M432" s="168"/>
      <c r="N432" s="237"/>
      <c r="O432" s="10"/>
      <c r="P432" s="246" t="s">
        <v>428</v>
      </c>
      <c r="Q432" s="247"/>
      <c r="R432" s="247"/>
      <c r="S432" s="247"/>
      <c r="T432" s="247"/>
      <c r="U432" s="247"/>
      <c r="V432" s="247"/>
      <c r="W432" s="247"/>
      <c r="X432" s="247"/>
      <c r="Y432" s="248"/>
      <c r="Z432" s="94"/>
    </row>
    <row r="433" spans="1:26" ht="20.100000000000001" customHeight="1" x14ac:dyDescent="0.15">
      <c r="A433" s="85"/>
      <c r="B433" s="73"/>
      <c r="C433" s="226"/>
      <c r="D433" s="273"/>
      <c r="E433" s="274"/>
      <c r="F433" s="243" t="s">
        <v>223</v>
      </c>
      <c r="G433" s="168" t="s">
        <v>429</v>
      </c>
      <c r="H433" s="168"/>
      <c r="I433" s="168"/>
      <c r="J433" s="168"/>
      <c r="K433" s="168"/>
      <c r="L433" s="168"/>
      <c r="M433" s="168"/>
      <c r="N433" s="237"/>
      <c r="O433" s="10"/>
      <c r="P433" s="246" t="s">
        <v>430</v>
      </c>
      <c r="Q433" s="247"/>
      <c r="R433" s="247"/>
      <c r="S433" s="247"/>
      <c r="T433" s="247"/>
      <c r="U433" s="247"/>
      <c r="V433" s="247"/>
      <c r="W433" s="247"/>
      <c r="X433" s="247"/>
      <c r="Y433" s="248"/>
      <c r="Z433" s="94"/>
    </row>
    <row r="434" spans="1:26" ht="20.100000000000001" customHeight="1" x14ac:dyDescent="0.15">
      <c r="A434" s="85">
        <f>IF(IF($O434="○",TRIM($P434)="",TRIM($P434)&lt;&gt;""), 1001, 0)</f>
        <v>0</v>
      </c>
      <c r="B434" s="73"/>
      <c r="C434" s="226"/>
      <c r="D434" s="275"/>
      <c r="E434" s="276"/>
      <c r="F434" s="243" t="s">
        <v>231</v>
      </c>
      <c r="G434" s="168" t="s">
        <v>91</v>
      </c>
      <c r="H434" s="168"/>
      <c r="I434" s="168"/>
      <c r="J434" s="168"/>
      <c r="K434" s="168"/>
      <c r="L434" s="168"/>
      <c r="M434" s="168"/>
      <c r="N434" s="237"/>
      <c r="O434" s="10"/>
      <c r="P434" s="13"/>
      <c r="Q434" s="14"/>
      <c r="R434" s="14"/>
      <c r="S434" s="14"/>
      <c r="T434" s="14"/>
      <c r="U434" s="14"/>
      <c r="V434" s="14"/>
      <c r="W434" s="14"/>
      <c r="X434" s="14"/>
      <c r="Y434" s="15"/>
      <c r="Z434" s="94"/>
    </row>
    <row r="435" spans="1:26" ht="20.100000000000001" customHeight="1" x14ac:dyDescent="0.15">
      <c r="A435" s="85"/>
      <c r="B435" s="73"/>
      <c r="C435" s="226"/>
      <c r="D435" s="277" t="s">
        <v>464</v>
      </c>
      <c r="E435" s="278"/>
      <c r="F435" s="243" t="s">
        <v>222</v>
      </c>
      <c r="G435" s="168" t="s">
        <v>431</v>
      </c>
      <c r="H435" s="168"/>
      <c r="I435" s="168"/>
      <c r="J435" s="168"/>
      <c r="K435" s="168"/>
      <c r="L435" s="168"/>
      <c r="M435" s="168"/>
      <c r="N435" s="237"/>
      <c r="O435" s="10"/>
      <c r="P435" s="246" t="s">
        <v>432</v>
      </c>
      <c r="Q435" s="247"/>
      <c r="R435" s="247"/>
      <c r="S435" s="247"/>
      <c r="T435" s="247"/>
      <c r="U435" s="247"/>
      <c r="V435" s="247"/>
      <c r="W435" s="247"/>
      <c r="X435" s="247"/>
      <c r="Y435" s="248"/>
      <c r="Z435" s="94"/>
    </row>
    <row r="436" spans="1:26" ht="20.100000000000001" customHeight="1" x14ac:dyDescent="0.15">
      <c r="A436" s="85"/>
      <c r="B436" s="73"/>
      <c r="C436" s="226"/>
      <c r="D436" s="273"/>
      <c r="E436" s="274"/>
      <c r="F436" s="243" t="s">
        <v>223</v>
      </c>
      <c r="G436" s="168" t="s">
        <v>433</v>
      </c>
      <c r="H436" s="168"/>
      <c r="I436" s="168"/>
      <c r="J436" s="168"/>
      <c r="K436" s="168"/>
      <c r="L436" s="168"/>
      <c r="M436" s="168"/>
      <c r="N436" s="237"/>
      <c r="O436" s="10"/>
      <c r="P436" s="246" t="s">
        <v>434</v>
      </c>
      <c r="Q436" s="247"/>
      <c r="R436" s="247"/>
      <c r="S436" s="247"/>
      <c r="T436" s="247"/>
      <c r="U436" s="247"/>
      <c r="V436" s="247"/>
      <c r="W436" s="247"/>
      <c r="X436" s="247"/>
      <c r="Y436" s="248"/>
      <c r="Z436" s="94"/>
    </row>
    <row r="437" spans="1:26" ht="20.100000000000001" customHeight="1" x14ac:dyDescent="0.15">
      <c r="A437" s="85"/>
      <c r="B437" s="73"/>
      <c r="C437" s="226"/>
      <c r="D437" s="273"/>
      <c r="E437" s="274"/>
      <c r="F437" s="243" t="s">
        <v>224</v>
      </c>
      <c r="G437" s="168" t="s">
        <v>435</v>
      </c>
      <c r="H437" s="168"/>
      <c r="I437" s="168"/>
      <c r="J437" s="168"/>
      <c r="K437" s="168"/>
      <c r="L437" s="168"/>
      <c r="M437" s="168"/>
      <c r="N437" s="237"/>
      <c r="O437" s="10"/>
      <c r="P437" s="246"/>
      <c r="Q437" s="247"/>
      <c r="R437" s="247"/>
      <c r="S437" s="247"/>
      <c r="T437" s="247"/>
      <c r="U437" s="247"/>
      <c r="V437" s="247"/>
      <c r="W437" s="247"/>
      <c r="X437" s="247"/>
      <c r="Y437" s="248"/>
      <c r="Z437" s="94"/>
    </row>
    <row r="438" spans="1:26" ht="20.100000000000001" customHeight="1" x14ac:dyDescent="0.15">
      <c r="A438" s="85"/>
      <c r="B438" s="73"/>
      <c r="C438" s="226"/>
      <c r="D438" s="273"/>
      <c r="E438" s="274"/>
      <c r="F438" s="243" t="s">
        <v>225</v>
      </c>
      <c r="G438" s="168" t="s">
        <v>421</v>
      </c>
      <c r="H438" s="168"/>
      <c r="I438" s="168"/>
      <c r="J438" s="168"/>
      <c r="K438" s="168"/>
      <c r="L438" s="168"/>
      <c r="M438" s="168"/>
      <c r="N438" s="237"/>
      <c r="O438" s="10"/>
      <c r="P438" s="246" t="s">
        <v>436</v>
      </c>
      <c r="Q438" s="247"/>
      <c r="R438" s="247"/>
      <c r="S438" s="247"/>
      <c r="T438" s="247"/>
      <c r="U438" s="247"/>
      <c r="V438" s="247"/>
      <c r="W438" s="247"/>
      <c r="X438" s="247"/>
      <c r="Y438" s="248"/>
      <c r="Z438" s="94"/>
    </row>
    <row r="439" spans="1:26" ht="20.100000000000001" customHeight="1" x14ac:dyDescent="0.15">
      <c r="A439" s="85">
        <f>IF(IF($O439="○",TRIM($P439)="",TRIM($P439)&lt;&gt;""), 1001, 0)</f>
        <v>0</v>
      </c>
      <c r="B439" s="73"/>
      <c r="C439" s="226"/>
      <c r="D439" s="279"/>
      <c r="E439" s="280"/>
      <c r="F439" s="259" t="s">
        <v>231</v>
      </c>
      <c r="G439" s="260" t="s">
        <v>91</v>
      </c>
      <c r="H439" s="260"/>
      <c r="I439" s="260"/>
      <c r="J439" s="260"/>
      <c r="K439" s="260"/>
      <c r="L439" s="260"/>
      <c r="M439" s="260"/>
      <c r="N439" s="261"/>
      <c r="O439" s="12"/>
      <c r="P439" s="35"/>
      <c r="Q439" s="36"/>
      <c r="R439" s="36"/>
      <c r="S439" s="36"/>
      <c r="T439" s="36"/>
      <c r="U439" s="36"/>
      <c r="V439" s="36"/>
      <c r="W439" s="36"/>
      <c r="X439" s="36"/>
      <c r="Y439" s="37"/>
      <c r="Z439" s="94"/>
    </row>
    <row r="440" spans="1:26" ht="20.100000000000001" customHeight="1" x14ac:dyDescent="0.15">
      <c r="A440" s="85"/>
      <c r="B440" s="73"/>
      <c r="C440" s="89"/>
      <c r="D440" s="97"/>
      <c r="E440" s="139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264"/>
      <c r="Q440" s="139"/>
      <c r="R440" s="139"/>
      <c r="S440" s="139"/>
      <c r="T440" s="139"/>
      <c r="U440" s="139"/>
      <c r="V440" s="139"/>
      <c r="W440" s="139"/>
      <c r="X440" s="139"/>
      <c r="Y440" s="139"/>
      <c r="Z440" s="94"/>
    </row>
    <row r="441" spans="1:26" ht="20.100000000000001" customHeight="1" x14ac:dyDescent="0.15">
      <c r="A441" s="85"/>
      <c r="B441" s="73"/>
      <c r="C441" s="89"/>
      <c r="D441" s="216" t="s">
        <v>467</v>
      </c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09"/>
      <c r="P441" s="264"/>
      <c r="Q441" s="139"/>
      <c r="R441" s="139"/>
      <c r="S441" s="139"/>
      <c r="T441" s="139"/>
      <c r="U441" s="139"/>
      <c r="V441" s="139"/>
      <c r="W441" s="139"/>
      <c r="X441" s="139"/>
      <c r="Y441" s="139"/>
      <c r="Z441" s="94"/>
    </row>
    <row r="442" spans="1:26" ht="20.100000000000001" customHeight="1" x14ac:dyDescent="0.15">
      <c r="A442" s="85"/>
      <c r="B442" s="73"/>
      <c r="C442" s="89"/>
      <c r="D442" s="217" t="s">
        <v>73</v>
      </c>
      <c r="E442" s="218"/>
      <c r="F442" s="219" t="s">
        <v>13</v>
      </c>
      <c r="G442" s="220"/>
      <c r="H442" s="220"/>
      <c r="I442" s="220"/>
      <c r="J442" s="220"/>
      <c r="K442" s="220"/>
      <c r="L442" s="220"/>
      <c r="M442" s="220"/>
      <c r="N442" s="218"/>
      <c r="O442" s="221" t="s">
        <v>12</v>
      </c>
      <c r="P442" s="222" t="s">
        <v>245</v>
      </c>
      <c r="Q442" s="223"/>
      <c r="R442" s="223"/>
      <c r="S442" s="223"/>
      <c r="T442" s="223"/>
      <c r="U442" s="223"/>
      <c r="V442" s="223"/>
      <c r="W442" s="223"/>
      <c r="X442" s="223"/>
      <c r="Y442" s="224"/>
      <c r="Z442" s="225"/>
    </row>
    <row r="443" spans="1:26" ht="20.100000000000001" customHeight="1" x14ac:dyDescent="0.15">
      <c r="A443" s="85"/>
      <c r="B443" s="73"/>
      <c r="C443" s="226"/>
      <c r="D443" s="267" t="s">
        <v>468</v>
      </c>
      <c r="E443" s="268"/>
      <c r="F443" s="243" t="s">
        <v>222</v>
      </c>
      <c r="G443" s="159" t="s">
        <v>438</v>
      </c>
      <c r="H443" s="159"/>
      <c r="I443" s="159"/>
      <c r="J443" s="159"/>
      <c r="K443" s="159"/>
      <c r="L443" s="159"/>
      <c r="M443" s="159"/>
      <c r="N443" s="230"/>
      <c r="O443" s="10"/>
      <c r="P443" s="270" t="s">
        <v>439</v>
      </c>
      <c r="Q443" s="271"/>
      <c r="R443" s="271"/>
      <c r="S443" s="271"/>
      <c r="T443" s="271"/>
      <c r="U443" s="271"/>
      <c r="V443" s="271"/>
      <c r="W443" s="271"/>
      <c r="X443" s="271"/>
      <c r="Y443" s="272"/>
      <c r="Z443" s="94"/>
    </row>
    <row r="444" spans="1:26" ht="20.100000000000001" customHeight="1" x14ac:dyDescent="0.15">
      <c r="A444" s="85"/>
      <c r="B444" s="73"/>
      <c r="C444" s="226"/>
      <c r="D444" s="273"/>
      <c r="E444" s="274"/>
      <c r="F444" s="243" t="s">
        <v>223</v>
      </c>
      <c r="G444" s="168" t="s">
        <v>440</v>
      </c>
      <c r="H444" s="168"/>
      <c r="I444" s="168"/>
      <c r="J444" s="168"/>
      <c r="K444" s="168"/>
      <c r="L444" s="168"/>
      <c r="M444" s="168"/>
      <c r="N444" s="237"/>
      <c r="O444" s="10"/>
      <c r="P444" s="246" t="s">
        <v>441</v>
      </c>
      <c r="Q444" s="247"/>
      <c r="R444" s="247"/>
      <c r="S444" s="247"/>
      <c r="T444" s="247"/>
      <c r="U444" s="247"/>
      <c r="V444" s="247"/>
      <c r="W444" s="247"/>
      <c r="X444" s="247"/>
      <c r="Y444" s="248"/>
      <c r="Z444" s="94"/>
    </row>
    <row r="445" spans="1:26" ht="20.100000000000001" customHeight="1" x14ac:dyDescent="0.15">
      <c r="A445" s="85"/>
      <c r="B445" s="73"/>
      <c r="C445" s="226"/>
      <c r="D445" s="273"/>
      <c r="E445" s="274"/>
      <c r="F445" s="243" t="s">
        <v>224</v>
      </c>
      <c r="G445" s="168" t="s">
        <v>299</v>
      </c>
      <c r="H445" s="168"/>
      <c r="I445" s="168"/>
      <c r="J445" s="168"/>
      <c r="K445" s="168"/>
      <c r="L445" s="168"/>
      <c r="M445" s="168"/>
      <c r="N445" s="237"/>
      <c r="O445" s="10"/>
      <c r="P445" s="246" t="s">
        <v>442</v>
      </c>
      <c r="Q445" s="247"/>
      <c r="R445" s="247"/>
      <c r="S445" s="247"/>
      <c r="T445" s="247"/>
      <c r="U445" s="247"/>
      <c r="V445" s="247"/>
      <c r="W445" s="247"/>
      <c r="X445" s="247"/>
      <c r="Y445" s="248"/>
      <c r="Z445" s="94"/>
    </row>
    <row r="446" spans="1:26" ht="20.100000000000001" customHeight="1" x14ac:dyDescent="0.15">
      <c r="A446" s="85"/>
      <c r="B446" s="73"/>
      <c r="C446" s="226"/>
      <c r="D446" s="273"/>
      <c r="E446" s="274"/>
      <c r="F446" s="243" t="s">
        <v>225</v>
      </c>
      <c r="G446" s="168" t="s">
        <v>443</v>
      </c>
      <c r="H446" s="168"/>
      <c r="I446" s="168"/>
      <c r="J446" s="168"/>
      <c r="K446" s="168"/>
      <c r="L446" s="168"/>
      <c r="M446" s="168"/>
      <c r="N446" s="237"/>
      <c r="O446" s="10"/>
      <c r="P446" s="246" t="s">
        <v>444</v>
      </c>
      <c r="Q446" s="247"/>
      <c r="R446" s="247"/>
      <c r="S446" s="247"/>
      <c r="T446" s="247"/>
      <c r="U446" s="247"/>
      <c r="V446" s="247"/>
      <c r="W446" s="247"/>
      <c r="X446" s="247"/>
      <c r="Y446" s="248"/>
      <c r="Z446" s="94"/>
    </row>
    <row r="447" spans="1:26" ht="20.100000000000001" customHeight="1" x14ac:dyDescent="0.15">
      <c r="A447" s="85"/>
      <c r="B447" s="73"/>
      <c r="C447" s="226"/>
      <c r="D447" s="273"/>
      <c r="E447" s="274"/>
      <c r="F447" s="243" t="s">
        <v>452</v>
      </c>
      <c r="G447" s="168" t="s">
        <v>445</v>
      </c>
      <c r="H447" s="168"/>
      <c r="I447" s="168"/>
      <c r="J447" s="168"/>
      <c r="K447" s="168"/>
      <c r="L447" s="168"/>
      <c r="M447" s="168"/>
      <c r="N447" s="237"/>
      <c r="O447" s="10"/>
      <c r="P447" s="246" t="s">
        <v>446</v>
      </c>
      <c r="Q447" s="247"/>
      <c r="R447" s="247"/>
      <c r="S447" s="247"/>
      <c r="T447" s="247"/>
      <c r="U447" s="247"/>
      <c r="V447" s="247"/>
      <c r="W447" s="247"/>
      <c r="X447" s="247"/>
      <c r="Y447" s="248"/>
      <c r="Z447" s="94"/>
    </row>
    <row r="448" spans="1:26" ht="20.100000000000001" customHeight="1" x14ac:dyDescent="0.15">
      <c r="A448" s="85"/>
      <c r="B448" s="73"/>
      <c r="C448" s="226"/>
      <c r="D448" s="273"/>
      <c r="E448" s="274"/>
      <c r="F448" s="249">
        <v>99</v>
      </c>
      <c r="G448" s="250" t="s">
        <v>91</v>
      </c>
      <c r="H448" s="251"/>
      <c r="I448" s="251"/>
      <c r="J448" s="251"/>
      <c r="K448" s="251"/>
      <c r="L448" s="251"/>
      <c r="M448" s="251"/>
      <c r="N448" s="252"/>
      <c r="O448" s="24"/>
      <c r="P448" s="246" t="s">
        <v>447</v>
      </c>
      <c r="Q448" s="247"/>
      <c r="R448" s="247"/>
      <c r="S448" s="247"/>
      <c r="T448" s="247"/>
      <c r="U448" s="247"/>
      <c r="V448" s="247"/>
      <c r="W448" s="247"/>
      <c r="X448" s="247"/>
      <c r="Y448" s="248"/>
      <c r="Z448" s="94"/>
    </row>
    <row r="449" spans="1:26" ht="20.100000000000001" customHeight="1" x14ac:dyDescent="0.15">
      <c r="A449" s="85">
        <f>IF(IF($O448="○",TRIM($P449)="",TRIM($P449)&lt;&gt;""), 1001, 0)</f>
        <v>0</v>
      </c>
      <c r="B449" s="73"/>
      <c r="C449" s="226"/>
      <c r="D449" s="275"/>
      <c r="E449" s="276"/>
      <c r="F449" s="253"/>
      <c r="G449" s="254"/>
      <c r="H449" s="255"/>
      <c r="I449" s="255"/>
      <c r="J449" s="255"/>
      <c r="K449" s="255"/>
      <c r="L449" s="255"/>
      <c r="M449" s="255"/>
      <c r="N449" s="256"/>
      <c r="O449" s="25"/>
      <c r="P449" s="13"/>
      <c r="Q449" s="14"/>
      <c r="R449" s="14"/>
      <c r="S449" s="14"/>
      <c r="T449" s="14"/>
      <c r="U449" s="14"/>
      <c r="V449" s="14"/>
      <c r="W449" s="14"/>
      <c r="X449" s="14"/>
      <c r="Y449" s="15"/>
      <c r="Z449" s="94"/>
    </row>
    <row r="450" spans="1:26" ht="30" customHeight="1" x14ac:dyDescent="0.15">
      <c r="A450" s="85"/>
      <c r="B450" s="73"/>
      <c r="C450" s="226"/>
      <c r="D450" s="281" t="s">
        <v>469</v>
      </c>
      <c r="E450" s="282"/>
      <c r="F450" s="243" t="s">
        <v>453</v>
      </c>
      <c r="G450" s="168" t="s">
        <v>832</v>
      </c>
      <c r="H450" s="168"/>
      <c r="I450" s="168"/>
      <c r="J450" s="168"/>
      <c r="K450" s="168"/>
      <c r="L450" s="168"/>
      <c r="M450" s="168"/>
      <c r="N450" s="237"/>
      <c r="O450" s="10"/>
      <c r="P450" s="246"/>
      <c r="Q450" s="247"/>
      <c r="R450" s="247"/>
      <c r="S450" s="247"/>
      <c r="T450" s="247"/>
      <c r="U450" s="247"/>
      <c r="V450" s="247"/>
      <c r="W450" s="247"/>
      <c r="X450" s="247"/>
      <c r="Y450" s="248"/>
      <c r="Z450" s="94"/>
    </row>
    <row r="451" spans="1:26" ht="30" customHeight="1" x14ac:dyDescent="0.15">
      <c r="A451" s="85"/>
      <c r="B451" s="73"/>
      <c r="C451" s="226"/>
      <c r="D451" s="281" t="s">
        <v>470</v>
      </c>
      <c r="E451" s="282"/>
      <c r="F451" s="243" t="s">
        <v>453</v>
      </c>
      <c r="G451" s="168" t="s">
        <v>833</v>
      </c>
      <c r="H451" s="168"/>
      <c r="I451" s="168"/>
      <c r="J451" s="168"/>
      <c r="K451" s="168"/>
      <c r="L451" s="168"/>
      <c r="M451" s="168"/>
      <c r="N451" s="237"/>
      <c r="O451" s="10"/>
      <c r="P451" s="246"/>
      <c r="Q451" s="247"/>
      <c r="R451" s="247"/>
      <c r="S451" s="247"/>
      <c r="T451" s="247"/>
      <c r="U451" s="247"/>
      <c r="V451" s="247"/>
      <c r="W451" s="247"/>
      <c r="X451" s="247"/>
      <c r="Y451" s="248"/>
      <c r="Z451" s="94"/>
    </row>
    <row r="452" spans="1:26" ht="20.100000000000001" customHeight="1" x14ac:dyDescent="0.15">
      <c r="A452" s="85"/>
      <c r="B452" s="73"/>
      <c r="C452" s="226"/>
      <c r="D452" s="277" t="s">
        <v>471</v>
      </c>
      <c r="E452" s="278"/>
      <c r="F452" s="243" t="s">
        <v>222</v>
      </c>
      <c r="G452" s="168" t="s">
        <v>793</v>
      </c>
      <c r="H452" s="168"/>
      <c r="I452" s="168"/>
      <c r="J452" s="168"/>
      <c r="K452" s="168"/>
      <c r="L452" s="168"/>
      <c r="M452" s="168"/>
      <c r="N452" s="237"/>
      <c r="O452" s="10"/>
      <c r="P452" s="246" t="s">
        <v>448</v>
      </c>
      <c r="Q452" s="247"/>
      <c r="R452" s="247"/>
      <c r="S452" s="247"/>
      <c r="T452" s="247"/>
      <c r="U452" s="247"/>
      <c r="V452" s="247"/>
      <c r="W452" s="247"/>
      <c r="X452" s="247"/>
      <c r="Y452" s="248"/>
      <c r="Z452" s="94"/>
    </row>
    <row r="453" spans="1:26" ht="20.100000000000001" customHeight="1" x14ac:dyDescent="0.15">
      <c r="A453" s="85"/>
      <c r="B453" s="73"/>
      <c r="C453" s="226"/>
      <c r="D453" s="273"/>
      <c r="E453" s="274"/>
      <c r="F453" s="243" t="s">
        <v>223</v>
      </c>
      <c r="G453" s="168" t="s">
        <v>794</v>
      </c>
      <c r="H453" s="168"/>
      <c r="I453" s="168"/>
      <c r="J453" s="168"/>
      <c r="K453" s="168"/>
      <c r="L453" s="168"/>
      <c r="M453" s="168"/>
      <c r="N453" s="237"/>
      <c r="O453" s="10"/>
      <c r="P453" s="246" t="s">
        <v>449</v>
      </c>
      <c r="Q453" s="247"/>
      <c r="R453" s="247"/>
      <c r="S453" s="247"/>
      <c r="T453" s="247"/>
      <c r="U453" s="247"/>
      <c r="V453" s="247"/>
      <c r="W453" s="247"/>
      <c r="X453" s="247"/>
      <c r="Y453" s="248"/>
      <c r="Z453" s="94"/>
    </row>
    <row r="454" spans="1:26" ht="20.100000000000001" customHeight="1" x14ac:dyDescent="0.15">
      <c r="A454" s="85"/>
      <c r="B454" s="73"/>
      <c r="C454" s="226"/>
      <c r="D454" s="273"/>
      <c r="E454" s="274"/>
      <c r="F454" s="243" t="s">
        <v>224</v>
      </c>
      <c r="G454" s="168" t="s">
        <v>795</v>
      </c>
      <c r="H454" s="168"/>
      <c r="I454" s="168"/>
      <c r="J454" s="168"/>
      <c r="K454" s="168"/>
      <c r="L454" s="168"/>
      <c r="M454" s="168"/>
      <c r="N454" s="237"/>
      <c r="O454" s="10"/>
      <c r="P454" s="246" t="s">
        <v>450</v>
      </c>
      <c r="Q454" s="247"/>
      <c r="R454" s="247"/>
      <c r="S454" s="247"/>
      <c r="T454" s="247"/>
      <c r="U454" s="247"/>
      <c r="V454" s="247"/>
      <c r="W454" s="247"/>
      <c r="X454" s="247"/>
      <c r="Y454" s="248"/>
      <c r="Z454" s="94"/>
    </row>
    <row r="455" spans="1:26" ht="20.100000000000001" customHeight="1" x14ac:dyDescent="0.15">
      <c r="A455" s="85"/>
      <c r="B455" s="73"/>
      <c r="C455" s="226"/>
      <c r="D455" s="273"/>
      <c r="E455" s="274"/>
      <c r="F455" s="249">
        <v>99</v>
      </c>
      <c r="G455" s="250" t="s">
        <v>527</v>
      </c>
      <c r="H455" s="251"/>
      <c r="I455" s="251"/>
      <c r="J455" s="251"/>
      <c r="K455" s="251"/>
      <c r="L455" s="251"/>
      <c r="M455" s="251"/>
      <c r="N455" s="252"/>
      <c r="O455" s="24"/>
      <c r="P455" s="246" t="s">
        <v>451</v>
      </c>
      <c r="Q455" s="247"/>
      <c r="R455" s="247"/>
      <c r="S455" s="247"/>
      <c r="T455" s="247"/>
      <c r="U455" s="247"/>
      <c r="V455" s="247"/>
      <c r="W455" s="247"/>
      <c r="X455" s="247"/>
      <c r="Y455" s="248"/>
      <c r="Z455" s="94"/>
    </row>
    <row r="456" spans="1:26" ht="20.100000000000001" customHeight="1" x14ac:dyDescent="0.15">
      <c r="A456" s="85">
        <f>IF(IF($O455="○",TRIM($P456)="",TRIM($P456)&lt;&gt;""), 1001, 0)</f>
        <v>0</v>
      </c>
      <c r="B456" s="73"/>
      <c r="C456" s="226"/>
      <c r="D456" s="275"/>
      <c r="E456" s="276"/>
      <c r="F456" s="253"/>
      <c r="G456" s="254"/>
      <c r="H456" s="255"/>
      <c r="I456" s="255"/>
      <c r="J456" s="255"/>
      <c r="K456" s="255"/>
      <c r="L456" s="255"/>
      <c r="M456" s="255"/>
      <c r="N456" s="256"/>
      <c r="O456" s="25"/>
      <c r="P456" s="13"/>
      <c r="Q456" s="14"/>
      <c r="R456" s="14"/>
      <c r="S456" s="14"/>
      <c r="T456" s="14"/>
      <c r="U456" s="14"/>
      <c r="V456" s="14"/>
      <c r="W456" s="14"/>
      <c r="X456" s="14"/>
      <c r="Y456" s="15"/>
      <c r="Z456" s="94"/>
    </row>
    <row r="457" spans="1:26" ht="30" customHeight="1" x14ac:dyDescent="0.15">
      <c r="A457" s="85"/>
      <c r="B457" s="73"/>
      <c r="C457" s="226"/>
      <c r="D457" s="281" t="s">
        <v>472</v>
      </c>
      <c r="E457" s="282"/>
      <c r="F457" s="243" t="s">
        <v>222</v>
      </c>
      <c r="G457" s="168" t="s">
        <v>437</v>
      </c>
      <c r="H457" s="168"/>
      <c r="I457" s="168"/>
      <c r="J457" s="168"/>
      <c r="K457" s="168"/>
      <c r="L457" s="168"/>
      <c r="M457" s="168"/>
      <c r="N457" s="237"/>
      <c r="O457" s="10"/>
      <c r="P457" s="246" t="s">
        <v>437</v>
      </c>
      <c r="Q457" s="247"/>
      <c r="R457" s="247"/>
      <c r="S457" s="247"/>
      <c r="T457" s="247"/>
      <c r="U457" s="247"/>
      <c r="V457" s="247"/>
      <c r="W457" s="247"/>
      <c r="X457" s="247"/>
      <c r="Y457" s="248"/>
      <c r="Z457" s="94"/>
    </row>
    <row r="458" spans="1:26" ht="20.100000000000001" customHeight="1" x14ac:dyDescent="0.15">
      <c r="A458" s="85"/>
      <c r="B458" s="73"/>
      <c r="C458" s="226"/>
      <c r="D458" s="277" t="s">
        <v>473</v>
      </c>
      <c r="E458" s="278"/>
      <c r="F458" s="243" t="s">
        <v>222</v>
      </c>
      <c r="G458" s="168" t="s">
        <v>796</v>
      </c>
      <c r="H458" s="168"/>
      <c r="I458" s="168"/>
      <c r="J458" s="168"/>
      <c r="K458" s="168"/>
      <c r="L458" s="168"/>
      <c r="M458" s="168"/>
      <c r="N458" s="237"/>
      <c r="O458" s="10"/>
      <c r="P458" s="246" t="s">
        <v>455</v>
      </c>
      <c r="Q458" s="247"/>
      <c r="R458" s="247"/>
      <c r="S458" s="247"/>
      <c r="T458" s="247"/>
      <c r="U458" s="247"/>
      <c r="V458" s="247"/>
      <c r="W458" s="247"/>
      <c r="X458" s="247"/>
      <c r="Y458" s="248"/>
      <c r="Z458" s="94"/>
    </row>
    <row r="459" spans="1:26" ht="20.100000000000001" customHeight="1" x14ac:dyDescent="0.15">
      <c r="A459" s="85"/>
      <c r="B459" s="73"/>
      <c r="C459" s="226"/>
      <c r="D459" s="273"/>
      <c r="E459" s="274"/>
      <c r="F459" s="243" t="s">
        <v>223</v>
      </c>
      <c r="G459" s="168" t="s">
        <v>797</v>
      </c>
      <c r="H459" s="168"/>
      <c r="I459" s="168"/>
      <c r="J459" s="168"/>
      <c r="K459" s="168"/>
      <c r="L459" s="168"/>
      <c r="M459" s="168"/>
      <c r="N459" s="237"/>
      <c r="O459" s="10"/>
      <c r="P459" s="246" t="s">
        <v>456</v>
      </c>
      <c r="Q459" s="247"/>
      <c r="R459" s="247"/>
      <c r="S459" s="247"/>
      <c r="T459" s="247"/>
      <c r="U459" s="247"/>
      <c r="V459" s="247"/>
      <c r="W459" s="247"/>
      <c r="X459" s="247"/>
      <c r="Y459" s="248"/>
      <c r="Z459" s="94"/>
    </row>
    <row r="460" spans="1:26" ht="20.100000000000001" customHeight="1" x14ac:dyDescent="0.15">
      <c r="A460" s="85"/>
      <c r="B460" s="73"/>
      <c r="C460" s="226"/>
      <c r="D460" s="273"/>
      <c r="E460" s="274"/>
      <c r="F460" s="249" t="s">
        <v>231</v>
      </c>
      <c r="G460" s="250" t="s">
        <v>91</v>
      </c>
      <c r="H460" s="251"/>
      <c r="I460" s="251"/>
      <c r="J460" s="251"/>
      <c r="K460" s="251"/>
      <c r="L460" s="251"/>
      <c r="M460" s="251"/>
      <c r="N460" s="252"/>
      <c r="O460" s="24"/>
      <c r="P460" s="246" t="s">
        <v>457</v>
      </c>
      <c r="Q460" s="247"/>
      <c r="R460" s="247"/>
      <c r="S460" s="247"/>
      <c r="T460" s="247"/>
      <c r="U460" s="247"/>
      <c r="V460" s="247"/>
      <c r="W460" s="247"/>
      <c r="X460" s="247"/>
      <c r="Y460" s="248"/>
      <c r="Z460" s="94"/>
    </row>
    <row r="461" spans="1:26" ht="20.100000000000001" customHeight="1" x14ac:dyDescent="0.15">
      <c r="A461" s="85">
        <f>IF(IF($O460="○",TRIM($P461)="",TRIM($P461)&lt;&gt;""), 1001, 0)</f>
        <v>0</v>
      </c>
      <c r="B461" s="73"/>
      <c r="C461" s="226"/>
      <c r="D461" s="275"/>
      <c r="E461" s="276"/>
      <c r="F461" s="253"/>
      <c r="G461" s="254"/>
      <c r="H461" s="255"/>
      <c r="I461" s="255"/>
      <c r="J461" s="255"/>
      <c r="K461" s="255"/>
      <c r="L461" s="255"/>
      <c r="M461" s="255"/>
      <c r="N461" s="256"/>
      <c r="O461" s="25"/>
      <c r="P461" s="13"/>
      <c r="Q461" s="14"/>
      <c r="R461" s="14"/>
      <c r="S461" s="14"/>
      <c r="T461" s="14"/>
      <c r="U461" s="14"/>
      <c r="V461" s="14"/>
      <c r="W461" s="14"/>
      <c r="X461" s="14"/>
      <c r="Y461" s="15"/>
      <c r="Z461" s="94"/>
    </row>
    <row r="462" spans="1:26" ht="30" customHeight="1" x14ac:dyDescent="0.15">
      <c r="A462" s="85"/>
      <c r="B462" s="73"/>
      <c r="C462" s="226"/>
      <c r="D462" s="283" t="s">
        <v>474</v>
      </c>
      <c r="E462" s="284"/>
      <c r="F462" s="243" t="s">
        <v>222</v>
      </c>
      <c r="G462" s="168" t="s">
        <v>458</v>
      </c>
      <c r="H462" s="168"/>
      <c r="I462" s="168"/>
      <c r="J462" s="168"/>
      <c r="K462" s="168"/>
      <c r="L462" s="168"/>
      <c r="M462" s="168"/>
      <c r="N462" s="237"/>
      <c r="O462" s="10"/>
      <c r="P462" s="246" t="s">
        <v>454</v>
      </c>
      <c r="Q462" s="247"/>
      <c r="R462" s="247"/>
      <c r="S462" s="247"/>
      <c r="T462" s="247"/>
      <c r="U462" s="247"/>
      <c r="V462" s="247"/>
      <c r="W462" s="247"/>
      <c r="X462" s="247"/>
      <c r="Y462" s="248"/>
      <c r="Z462" s="94"/>
    </row>
    <row r="463" spans="1:26" ht="20.100000000000001" customHeight="1" x14ac:dyDescent="0.15">
      <c r="A463" s="85"/>
      <c r="B463" s="73"/>
      <c r="C463" s="226"/>
      <c r="D463" s="277" t="s">
        <v>475</v>
      </c>
      <c r="E463" s="278"/>
      <c r="F463" s="243" t="s">
        <v>222</v>
      </c>
      <c r="G463" s="168" t="s">
        <v>798</v>
      </c>
      <c r="H463" s="168"/>
      <c r="I463" s="168"/>
      <c r="J463" s="168"/>
      <c r="K463" s="168"/>
      <c r="L463" s="168"/>
      <c r="M463" s="168"/>
      <c r="N463" s="237"/>
      <c r="O463" s="10"/>
      <c r="P463" s="246" t="s">
        <v>460</v>
      </c>
      <c r="Q463" s="247"/>
      <c r="R463" s="247"/>
      <c r="S463" s="247"/>
      <c r="T463" s="247"/>
      <c r="U463" s="247"/>
      <c r="V463" s="247"/>
      <c r="W463" s="247"/>
      <c r="X463" s="247"/>
      <c r="Y463" s="248"/>
      <c r="Z463" s="94"/>
    </row>
    <row r="464" spans="1:26" ht="20.100000000000001" customHeight="1" x14ac:dyDescent="0.15">
      <c r="A464" s="85"/>
      <c r="B464" s="73"/>
      <c r="C464" s="226"/>
      <c r="D464" s="273"/>
      <c r="E464" s="274"/>
      <c r="F464" s="243" t="s">
        <v>223</v>
      </c>
      <c r="G464" s="168" t="s">
        <v>459</v>
      </c>
      <c r="H464" s="168"/>
      <c r="I464" s="168"/>
      <c r="J464" s="168"/>
      <c r="K464" s="168"/>
      <c r="L464" s="168"/>
      <c r="M464" s="168"/>
      <c r="N464" s="237"/>
      <c r="O464" s="10"/>
      <c r="P464" s="246" t="s">
        <v>461</v>
      </c>
      <c r="Q464" s="247"/>
      <c r="R464" s="247"/>
      <c r="S464" s="247"/>
      <c r="T464" s="247"/>
      <c r="U464" s="247"/>
      <c r="V464" s="247"/>
      <c r="W464" s="247"/>
      <c r="X464" s="247"/>
      <c r="Y464" s="248"/>
      <c r="Z464" s="94"/>
    </row>
    <row r="465" spans="1:26" ht="20.100000000000001" customHeight="1" x14ac:dyDescent="0.15">
      <c r="A465" s="85">
        <f>IF(IF($O465="○",TRIM($P465)="",TRIM($P465)&lt;&gt;""), 1001, 0)</f>
        <v>0</v>
      </c>
      <c r="B465" s="73"/>
      <c r="C465" s="226"/>
      <c r="D465" s="275"/>
      <c r="E465" s="276"/>
      <c r="F465" s="243" t="s">
        <v>231</v>
      </c>
      <c r="G465" s="168" t="s">
        <v>91</v>
      </c>
      <c r="H465" s="168"/>
      <c r="I465" s="168"/>
      <c r="J465" s="168"/>
      <c r="K465" s="168"/>
      <c r="L465" s="168"/>
      <c r="M465" s="168"/>
      <c r="N465" s="237"/>
      <c r="O465" s="10"/>
      <c r="P465" s="13"/>
      <c r="Q465" s="14"/>
      <c r="R465" s="14"/>
      <c r="S465" s="14"/>
      <c r="T465" s="14"/>
      <c r="U465" s="14"/>
      <c r="V465" s="14"/>
      <c r="W465" s="14"/>
      <c r="X465" s="14"/>
      <c r="Y465" s="15"/>
      <c r="Z465" s="94"/>
    </row>
    <row r="466" spans="1:26" ht="30" customHeight="1" x14ac:dyDescent="0.15">
      <c r="A466" s="85">
        <f>IF(IF($O466="○",TRIM($P466)="",TRIM($P466)&lt;&gt;""), 1001, 0)</f>
        <v>0</v>
      </c>
      <c r="B466" s="73"/>
      <c r="C466" s="226"/>
      <c r="D466" s="285" t="s">
        <v>476</v>
      </c>
      <c r="E466" s="286"/>
      <c r="F466" s="259" t="s">
        <v>231</v>
      </c>
      <c r="G466" s="260" t="s">
        <v>91</v>
      </c>
      <c r="H466" s="260"/>
      <c r="I466" s="260"/>
      <c r="J466" s="260"/>
      <c r="K466" s="260"/>
      <c r="L466" s="260"/>
      <c r="M466" s="260"/>
      <c r="N466" s="261"/>
      <c r="O466" s="12"/>
      <c r="P466" s="26"/>
      <c r="Q466" s="32"/>
      <c r="R466" s="32"/>
      <c r="S466" s="32"/>
      <c r="T466" s="32"/>
      <c r="U466" s="32"/>
      <c r="V466" s="32"/>
      <c r="W466" s="32"/>
      <c r="X466" s="32"/>
      <c r="Y466" s="33"/>
      <c r="Z466" s="94"/>
    </row>
    <row r="467" spans="1:26" ht="20.100000000000001" customHeight="1" x14ac:dyDescent="0.15">
      <c r="A467" s="85"/>
      <c r="B467" s="73"/>
      <c r="C467" s="89"/>
      <c r="D467" s="97"/>
      <c r="E467" s="139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264"/>
      <c r="Q467" s="139"/>
      <c r="R467" s="139"/>
      <c r="S467" s="139"/>
      <c r="T467" s="139"/>
      <c r="U467" s="139"/>
      <c r="V467" s="139"/>
      <c r="W467" s="139"/>
      <c r="X467" s="139"/>
      <c r="Y467" s="139"/>
      <c r="Z467" s="94"/>
    </row>
    <row r="468" spans="1:26" ht="20.100000000000001" customHeight="1" x14ac:dyDescent="0.15">
      <c r="A468" s="85"/>
      <c r="B468" s="73"/>
      <c r="C468" s="89"/>
      <c r="D468" s="216" t="s">
        <v>477</v>
      </c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09"/>
      <c r="P468" s="264"/>
      <c r="Q468" s="139"/>
      <c r="R468" s="139"/>
      <c r="S468" s="139"/>
      <c r="T468" s="139"/>
      <c r="U468" s="139"/>
      <c r="V468" s="139"/>
      <c r="W468" s="139"/>
      <c r="X468" s="139"/>
      <c r="Y468" s="139"/>
      <c r="Z468" s="94"/>
    </row>
    <row r="469" spans="1:26" ht="20.100000000000001" customHeight="1" x14ac:dyDescent="0.15">
      <c r="A469" s="85"/>
      <c r="B469" s="73"/>
      <c r="C469" s="89"/>
      <c r="D469" s="217" t="s">
        <v>73</v>
      </c>
      <c r="E469" s="218"/>
      <c r="F469" s="219" t="s">
        <v>13</v>
      </c>
      <c r="G469" s="220"/>
      <c r="H469" s="220"/>
      <c r="I469" s="220"/>
      <c r="J469" s="220"/>
      <c r="K469" s="220"/>
      <c r="L469" s="220"/>
      <c r="M469" s="220"/>
      <c r="N469" s="218"/>
      <c r="O469" s="221" t="s">
        <v>12</v>
      </c>
      <c r="P469" s="222" t="s">
        <v>245</v>
      </c>
      <c r="Q469" s="223"/>
      <c r="R469" s="223"/>
      <c r="S469" s="223"/>
      <c r="T469" s="223"/>
      <c r="U469" s="223"/>
      <c r="V469" s="223"/>
      <c r="W469" s="223"/>
      <c r="X469" s="223"/>
      <c r="Y469" s="224"/>
      <c r="Z469" s="225"/>
    </row>
    <row r="470" spans="1:26" ht="20.100000000000001" customHeight="1" x14ac:dyDescent="0.15">
      <c r="A470" s="85"/>
      <c r="B470" s="73"/>
      <c r="C470" s="226"/>
      <c r="D470" s="267" t="s">
        <v>478</v>
      </c>
      <c r="E470" s="268"/>
      <c r="F470" s="243" t="s">
        <v>453</v>
      </c>
      <c r="G470" s="287" t="s">
        <v>523</v>
      </c>
      <c r="H470" s="287"/>
      <c r="I470" s="287"/>
      <c r="J470" s="287"/>
      <c r="K470" s="287"/>
      <c r="L470" s="287"/>
      <c r="M470" s="287"/>
      <c r="N470" s="288"/>
      <c r="O470" s="10"/>
      <c r="P470" s="270" t="s">
        <v>499</v>
      </c>
      <c r="Q470" s="271"/>
      <c r="R470" s="271"/>
      <c r="S470" s="271"/>
      <c r="T470" s="271"/>
      <c r="U470" s="271"/>
      <c r="V470" s="271"/>
      <c r="W470" s="271"/>
      <c r="X470" s="271"/>
      <c r="Y470" s="272"/>
      <c r="Z470" s="94"/>
    </row>
    <row r="471" spans="1:26" ht="20.100000000000001" customHeight="1" x14ac:dyDescent="0.15">
      <c r="A471" s="85"/>
      <c r="B471" s="73"/>
      <c r="C471" s="226"/>
      <c r="D471" s="273"/>
      <c r="E471" s="274"/>
      <c r="F471" s="243" t="s">
        <v>524</v>
      </c>
      <c r="G471" s="289" t="s">
        <v>525</v>
      </c>
      <c r="H471" s="289"/>
      <c r="I471" s="289"/>
      <c r="J471" s="289"/>
      <c r="K471" s="289"/>
      <c r="L471" s="289"/>
      <c r="M471" s="289"/>
      <c r="N471" s="290"/>
      <c r="O471" s="10"/>
      <c r="P471" s="246" t="s">
        <v>500</v>
      </c>
      <c r="Q471" s="247"/>
      <c r="R471" s="247"/>
      <c r="S471" s="247"/>
      <c r="T471" s="247"/>
      <c r="U471" s="247"/>
      <c r="V471" s="247"/>
      <c r="W471" s="247"/>
      <c r="X471" s="247"/>
      <c r="Y471" s="248"/>
      <c r="Z471" s="94"/>
    </row>
    <row r="472" spans="1:26" ht="20.100000000000001" customHeight="1" x14ac:dyDescent="0.15">
      <c r="A472" s="85"/>
      <c r="B472" s="73"/>
      <c r="C472" s="226"/>
      <c r="D472" s="273"/>
      <c r="E472" s="274"/>
      <c r="F472" s="249" t="s">
        <v>526</v>
      </c>
      <c r="G472" s="291" t="s">
        <v>527</v>
      </c>
      <c r="H472" s="292"/>
      <c r="I472" s="292"/>
      <c r="J472" s="292"/>
      <c r="K472" s="292"/>
      <c r="L472" s="292"/>
      <c r="M472" s="292"/>
      <c r="N472" s="293"/>
      <c r="O472" s="24"/>
      <c r="P472" s="238" t="s">
        <v>501</v>
      </c>
      <c r="Q472" s="238"/>
      <c r="R472" s="238"/>
      <c r="S472" s="238"/>
      <c r="T472" s="238"/>
      <c r="U472" s="238"/>
      <c r="V472" s="238"/>
      <c r="W472" s="238"/>
      <c r="X472" s="238"/>
      <c r="Y472" s="239"/>
      <c r="Z472" s="94"/>
    </row>
    <row r="473" spans="1:26" ht="20.100000000000001" customHeight="1" x14ac:dyDescent="0.15">
      <c r="A473" s="85">
        <f>IF(IF($O472="○",TRIM($P473)="",TRIM($P473)&lt;&gt;""), 1001, 0)</f>
        <v>0</v>
      </c>
      <c r="B473" s="73"/>
      <c r="C473" s="226"/>
      <c r="D473" s="275"/>
      <c r="E473" s="276"/>
      <c r="F473" s="253"/>
      <c r="G473" s="294"/>
      <c r="H473" s="295"/>
      <c r="I473" s="295"/>
      <c r="J473" s="295"/>
      <c r="K473" s="295"/>
      <c r="L473" s="295"/>
      <c r="M473" s="295"/>
      <c r="N473" s="296"/>
      <c r="O473" s="25"/>
      <c r="P473" s="13"/>
      <c r="Q473" s="14"/>
      <c r="R473" s="14"/>
      <c r="S473" s="14"/>
      <c r="T473" s="14"/>
      <c r="U473" s="14"/>
      <c r="V473" s="14"/>
      <c r="W473" s="14"/>
      <c r="X473" s="14"/>
      <c r="Y473" s="15"/>
      <c r="Z473" s="94"/>
    </row>
    <row r="474" spans="1:26" ht="20.100000000000001" customHeight="1" x14ac:dyDescent="0.15">
      <c r="A474" s="85"/>
      <c r="B474" s="73"/>
      <c r="C474" s="226"/>
      <c r="D474" s="277" t="s">
        <v>847</v>
      </c>
      <c r="E474" s="278"/>
      <c r="F474" s="243" t="s">
        <v>222</v>
      </c>
      <c r="G474" s="289" t="s">
        <v>528</v>
      </c>
      <c r="H474" s="289"/>
      <c r="I474" s="289"/>
      <c r="J474" s="289"/>
      <c r="K474" s="289"/>
      <c r="L474" s="289"/>
      <c r="M474" s="289"/>
      <c r="N474" s="290"/>
      <c r="O474" s="10"/>
      <c r="P474" s="238"/>
      <c r="Q474" s="238"/>
      <c r="R474" s="238"/>
      <c r="S474" s="238"/>
      <c r="T474" s="238"/>
      <c r="U474" s="238"/>
      <c r="V474" s="238"/>
      <c r="W474" s="238"/>
      <c r="X474" s="238"/>
      <c r="Y474" s="239"/>
      <c r="Z474" s="94"/>
    </row>
    <row r="475" spans="1:26" ht="20.100000000000001" customHeight="1" x14ac:dyDescent="0.15">
      <c r="A475" s="85"/>
      <c r="B475" s="73"/>
      <c r="C475" s="226"/>
      <c r="D475" s="273"/>
      <c r="E475" s="274"/>
      <c r="F475" s="243" t="s">
        <v>223</v>
      </c>
      <c r="G475" s="289" t="s">
        <v>529</v>
      </c>
      <c r="H475" s="289"/>
      <c r="I475" s="289"/>
      <c r="J475" s="289"/>
      <c r="K475" s="289"/>
      <c r="L475" s="289"/>
      <c r="M475" s="289"/>
      <c r="N475" s="290"/>
      <c r="O475" s="10"/>
      <c r="P475" s="238" t="s">
        <v>502</v>
      </c>
      <c r="Q475" s="238"/>
      <c r="R475" s="238"/>
      <c r="S475" s="238"/>
      <c r="T475" s="238"/>
      <c r="U475" s="238"/>
      <c r="V475" s="238"/>
      <c r="W475" s="238"/>
      <c r="X475" s="238"/>
      <c r="Y475" s="239"/>
      <c r="Z475" s="94"/>
    </row>
    <row r="476" spans="1:26" ht="20.100000000000001" customHeight="1" x14ac:dyDescent="0.15">
      <c r="A476" s="85"/>
      <c r="B476" s="73"/>
      <c r="C476" s="226"/>
      <c r="D476" s="273"/>
      <c r="E476" s="274"/>
      <c r="F476" s="243" t="s">
        <v>224</v>
      </c>
      <c r="G476" s="289" t="s">
        <v>530</v>
      </c>
      <c r="H476" s="289"/>
      <c r="I476" s="289"/>
      <c r="J476" s="289"/>
      <c r="K476" s="289"/>
      <c r="L476" s="289"/>
      <c r="M476" s="289"/>
      <c r="N476" s="290"/>
      <c r="O476" s="10"/>
      <c r="P476" s="238" t="s">
        <v>503</v>
      </c>
      <c r="Q476" s="238"/>
      <c r="R476" s="238"/>
      <c r="S476" s="238"/>
      <c r="T476" s="238"/>
      <c r="U476" s="238"/>
      <c r="V476" s="238"/>
      <c r="W476" s="238"/>
      <c r="X476" s="238"/>
      <c r="Y476" s="239"/>
      <c r="Z476" s="94"/>
    </row>
    <row r="477" spans="1:26" ht="20.100000000000001" customHeight="1" x14ac:dyDescent="0.15">
      <c r="A477" s="85"/>
      <c r="B477" s="73"/>
      <c r="C477" s="226"/>
      <c r="D477" s="273"/>
      <c r="E477" s="274"/>
      <c r="F477" s="243" t="s">
        <v>225</v>
      </c>
      <c r="G477" s="289" t="s">
        <v>531</v>
      </c>
      <c r="H477" s="289"/>
      <c r="I477" s="289"/>
      <c r="J477" s="289"/>
      <c r="K477" s="289"/>
      <c r="L477" s="289"/>
      <c r="M477" s="289"/>
      <c r="N477" s="290"/>
      <c r="O477" s="10"/>
      <c r="P477" s="238" t="s">
        <v>504</v>
      </c>
      <c r="Q477" s="238"/>
      <c r="R477" s="238"/>
      <c r="S477" s="238"/>
      <c r="T477" s="238"/>
      <c r="U477" s="238"/>
      <c r="V477" s="238"/>
      <c r="W477" s="238"/>
      <c r="X477" s="238"/>
      <c r="Y477" s="239"/>
      <c r="Z477" s="94"/>
    </row>
    <row r="478" spans="1:26" ht="20.100000000000001" customHeight="1" x14ac:dyDescent="0.15">
      <c r="A478" s="85"/>
      <c r="B478" s="73"/>
      <c r="C478" s="226"/>
      <c r="D478" s="273"/>
      <c r="E478" s="274"/>
      <c r="F478" s="249" t="s">
        <v>526</v>
      </c>
      <c r="G478" s="291" t="s">
        <v>527</v>
      </c>
      <c r="H478" s="292"/>
      <c r="I478" s="292"/>
      <c r="J478" s="292"/>
      <c r="K478" s="292"/>
      <c r="L478" s="292"/>
      <c r="M478" s="292"/>
      <c r="N478" s="293"/>
      <c r="O478" s="24"/>
      <c r="P478" s="238" t="s">
        <v>505</v>
      </c>
      <c r="Q478" s="238"/>
      <c r="R478" s="238"/>
      <c r="S478" s="238"/>
      <c r="T478" s="238"/>
      <c r="U478" s="238"/>
      <c r="V478" s="238"/>
      <c r="W478" s="238"/>
      <c r="X478" s="238"/>
      <c r="Y478" s="239"/>
      <c r="Z478" s="94"/>
    </row>
    <row r="479" spans="1:26" ht="20.100000000000001" customHeight="1" x14ac:dyDescent="0.15">
      <c r="A479" s="85">
        <f>IF(IF($O478="○",TRIM($P479)="",TRIM($P479)&lt;&gt;""), 1001, 0)</f>
        <v>0</v>
      </c>
      <c r="B479" s="73"/>
      <c r="C479" s="226"/>
      <c r="D479" s="275"/>
      <c r="E479" s="276"/>
      <c r="F479" s="253"/>
      <c r="G479" s="294"/>
      <c r="H479" s="295"/>
      <c r="I479" s="295"/>
      <c r="J479" s="295"/>
      <c r="K479" s="295"/>
      <c r="L479" s="295"/>
      <c r="M479" s="295"/>
      <c r="N479" s="296"/>
      <c r="O479" s="25"/>
      <c r="P479" s="13"/>
      <c r="Q479" s="14"/>
      <c r="R479" s="14"/>
      <c r="S479" s="14"/>
      <c r="T479" s="14"/>
      <c r="U479" s="14"/>
      <c r="V479" s="14"/>
      <c r="W479" s="14"/>
      <c r="X479" s="14"/>
      <c r="Y479" s="15"/>
      <c r="Z479" s="94"/>
    </row>
    <row r="480" spans="1:26" ht="30" customHeight="1" x14ac:dyDescent="0.15">
      <c r="A480" s="85"/>
      <c r="B480" s="73"/>
      <c r="C480" s="226"/>
      <c r="D480" s="281" t="s">
        <v>479</v>
      </c>
      <c r="E480" s="282"/>
      <c r="F480" s="243" t="s">
        <v>222</v>
      </c>
      <c r="G480" s="289" t="s">
        <v>532</v>
      </c>
      <c r="H480" s="289"/>
      <c r="I480" s="289"/>
      <c r="J480" s="289"/>
      <c r="K480" s="289"/>
      <c r="L480" s="289"/>
      <c r="M480" s="289"/>
      <c r="N480" s="290"/>
      <c r="O480" s="10"/>
      <c r="P480" s="238" t="s">
        <v>506</v>
      </c>
      <c r="Q480" s="238"/>
      <c r="R480" s="238"/>
      <c r="S480" s="238"/>
      <c r="T480" s="238"/>
      <c r="U480" s="238"/>
      <c r="V480" s="238"/>
      <c r="W480" s="238"/>
      <c r="X480" s="238"/>
      <c r="Y480" s="239"/>
      <c r="Z480" s="94"/>
    </row>
    <row r="481" spans="1:26" ht="20.100000000000001" customHeight="1" x14ac:dyDescent="0.15">
      <c r="A481" s="85"/>
      <c r="B481" s="73"/>
      <c r="C481" s="226"/>
      <c r="D481" s="277" t="s">
        <v>480</v>
      </c>
      <c r="E481" s="278"/>
      <c r="F481" s="243" t="s">
        <v>222</v>
      </c>
      <c r="G481" s="289" t="s">
        <v>533</v>
      </c>
      <c r="H481" s="289"/>
      <c r="I481" s="289"/>
      <c r="J481" s="289"/>
      <c r="K481" s="289"/>
      <c r="L481" s="289"/>
      <c r="M481" s="289"/>
      <c r="N481" s="290"/>
      <c r="O481" s="10"/>
      <c r="P481" s="238" t="s">
        <v>507</v>
      </c>
      <c r="Q481" s="238"/>
      <c r="R481" s="238"/>
      <c r="S481" s="238"/>
      <c r="T481" s="238"/>
      <c r="U481" s="238"/>
      <c r="V481" s="238"/>
      <c r="W481" s="238"/>
      <c r="X481" s="238"/>
      <c r="Y481" s="239"/>
      <c r="Z481" s="94"/>
    </row>
    <row r="482" spans="1:26" ht="20.100000000000001" customHeight="1" x14ac:dyDescent="0.15">
      <c r="A482" s="85"/>
      <c r="B482" s="73"/>
      <c r="C482" s="226"/>
      <c r="D482" s="273"/>
      <c r="E482" s="274"/>
      <c r="F482" s="243" t="s">
        <v>223</v>
      </c>
      <c r="G482" s="289" t="s">
        <v>534</v>
      </c>
      <c r="H482" s="289"/>
      <c r="I482" s="289"/>
      <c r="J482" s="289"/>
      <c r="K482" s="289"/>
      <c r="L482" s="289"/>
      <c r="M482" s="289"/>
      <c r="N482" s="290"/>
      <c r="O482" s="10"/>
      <c r="P482" s="238" t="s">
        <v>508</v>
      </c>
      <c r="Q482" s="238"/>
      <c r="R482" s="238"/>
      <c r="S482" s="238"/>
      <c r="T482" s="238"/>
      <c r="U482" s="238"/>
      <c r="V482" s="238"/>
      <c r="W482" s="238"/>
      <c r="X482" s="238"/>
      <c r="Y482" s="239"/>
      <c r="Z482" s="94"/>
    </row>
    <row r="483" spans="1:26" ht="20.100000000000001" customHeight="1" x14ac:dyDescent="0.15">
      <c r="A483" s="85">
        <f>IF(IF($O483="○",TRIM($P483)="",TRIM($P483)&lt;&gt;""), 1001, 0)</f>
        <v>0</v>
      </c>
      <c r="B483" s="73"/>
      <c r="C483" s="226"/>
      <c r="D483" s="275"/>
      <c r="E483" s="276"/>
      <c r="F483" s="243" t="s">
        <v>231</v>
      </c>
      <c r="G483" s="289" t="s">
        <v>527</v>
      </c>
      <c r="H483" s="289"/>
      <c r="I483" s="289"/>
      <c r="J483" s="289"/>
      <c r="K483" s="289"/>
      <c r="L483" s="289"/>
      <c r="M483" s="289"/>
      <c r="N483" s="290"/>
      <c r="O483" s="10"/>
      <c r="P483" s="13"/>
      <c r="Q483" s="14"/>
      <c r="R483" s="14"/>
      <c r="S483" s="14"/>
      <c r="T483" s="14"/>
      <c r="U483" s="14"/>
      <c r="V483" s="14"/>
      <c r="W483" s="14"/>
      <c r="X483" s="14"/>
      <c r="Y483" s="15"/>
      <c r="Z483" s="94"/>
    </row>
    <row r="484" spans="1:26" ht="20.100000000000001" customHeight="1" x14ac:dyDescent="0.15">
      <c r="A484" s="85"/>
      <c r="B484" s="73"/>
      <c r="C484" s="226"/>
      <c r="D484" s="277" t="s">
        <v>481</v>
      </c>
      <c r="E484" s="278"/>
      <c r="F484" s="243" t="s">
        <v>222</v>
      </c>
      <c r="G484" s="289" t="s">
        <v>535</v>
      </c>
      <c r="H484" s="289"/>
      <c r="I484" s="289"/>
      <c r="J484" s="289"/>
      <c r="K484" s="289"/>
      <c r="L484" s="289"/>
      <c r="M484" s="289"/>
      <c r="N484" s="290"/>
      <c r="O484" s="10"/>
      <c r="P484" s="246" t="s">
        <v>509</v>
      </c>
      <c r="Q484" s="247"/>
      <c r="R484" s="247"/>
      <c r="S484" s="247"/>
      <c r="T484" s="247"/>
      <c r="U484" s="247"/>
      <c r="V484" s="247"/>
      <c r="W484" s="247"/>
      <c r="X484" s="247"/>
      <c r="Y484" s="248"/>
      <c r="Z484" s="94"/>
    </row>
    <row r="485" spans="1:26" ht="20.100000000000001" customHeight="1" x14ac:dyDescent="0.15">
      <c r="A485" s="85"/>
      <c r="B485" s="73"/>
      <c r="C485" s="226"/>
      <c r="D485" s="273"/>
      <c r="E485" s="274"/>
      <c r="F485" s="249" t="s">
        <v>526</v>
      </c>
      <c r="G485" s="291" t="s">
        <v>527</v>
      </c>
      <c r="H485" s="292"/>
      <c r="I485" s="292"/>
      <c r="J485" s="292"/>
      <c r="K485" s="292"/>
      <c r="L485" s="292"/>
      <c r="M485" s="292"/>
      <c r="N485" s="293"/>
      <c r="O485" s="24"/>
      <c r="P485" s="246" t="s">
        <v>510</v>
      </c>
      <c r="Q485" s="247"/>
      <c r="R485" s="247"/>
      <c r="S485" s="247"/>
      <c r="T485" s="247"/>
      <c r="U485" s="247"/>
      <c r="V485" s="247"/>
      <c r="W485" s="247"/>
      <c r="X485" s="247"/>
      <c r="Y485" s="248"/>
      <c r="Z485" s="94"/>
    </row>
    <row r="486" spans="1:26" ht="20.100000000000001" customHeight="1" x14ac:dyDescent="0.15">
      <c r="A486" s="85">
        <f>IF(IF($O485="○",TRIM($P486)="",TRIM($P486)&lt;&gt;""), 1001, 0)</f>
        <v>0</v>
      </c>
      <c r="B486" s="73"/>
      <c r="C486" s="226"/>
      <c r="D486" s="275"/>
      <c r="E486" s="276"/>
      <c r="F486" s="253"/>
      <c r="G486" s="294"/>
      <c r="H486" s="295"/>
      <c r="I486" s="295"/>
      <c r="J486" s="295"/>
      <c r="K486" s="295"/>
      <c r="L486" s="295"/>
      <c r="M486" s="295"/>
      <c r="N486" s="296"/>
      <c r="O486" s="25"/>
      <c r="P486" s="13"/>
      <c r="Q486" s="14"/>
      <c r="R486" s="14"/>
      <c r="S486" s="14"/>
      <c r="T486" s="14"/>
      <c r="U486" s="14"/>
      <c r="V486" s="14"/>
      <c r="W486" s="14"/>
      <c r="X486" s="14"/>
      <c r="Y486" s="15"/>
      <c r="Z486" s="297"/>
    </row>
    <row r="487" spans="1:26" ht="30" customHeight="1" x14ac:dyDescent="0.15">
      <c r="A487" s="85"/>
      <c r="B487" s="73"/>
      <c r="C487" s="226"/>
      <c r="D487" s="281" t="s">
        <v>482</v>
      </c>
      <c r="E487" s="282"/>
      <c r="F487" s="243" t="s">
        <v>222</v>
      </c>
      <c r="G487" s="289" t="s">
        <v>536</v>
      </c>
      <c r="H487" s="289"/>
      <c r="I487" s="289"/>
      <c r="J487" s="289"/>
      <c r="K487" s="289"/>
      <c r="L487" s="289"/>
      <c r="M487" s="289"/>
      <c r="N487" s="290"/>
      <c r="O487" s="10"/>
      <c r="P487" s="246" t="s">
        <v>511</v>
      </c>
      <c r="Q487" s="247"/>
      <c r="R487" s="247"/>
      <c r="S487" s="247"/>
      <c r="T487" s="247"/>
      <c r="U487" s="247"/>
      <c r="V487" s="247"/>
      <c r="W487" s="247"/>
      <c r="X487" s="247"/>
      <c r="Y487" s="248"/>
      <c r="Z487" s="94"/>
    </row>
    <row r="488" spans="1:26" ht="30" customHeight="1" x14ac:dyDescent="0.15">
      <c r="A488" s="85"/>
      <c r="B488" s="73"/>
      <c r="C488" s="226"/>
      <c r="D488" s="281" t="s">
        <v>483</v>
      </c>
      <c r="E488" s="282"/>
      <c r="F488" s="243" t="s">
        <v>222</v>
      </c>
      <c r="G488" s="289" t="s">
        <v>537</v>
      </c>
      <c r="H488" s="289"/>
      <c r="I488" s="289"/>
      <c r="J488" s="289"/>
      <c r="K488" s="289"/>
      <c r="L488" s="289"/>
      <c r="M488" s="289"/>
      <c r="N488" s="290"/>
      <c r="O488" s="10"/>
      <c r="P488" s="246" t="s">
        <v>512</v>
      </c>
      <c r="Q488" s="247"/>
      <c r="R488" s="247"/>
      <c r="S488" s="247"/>
      <c r="T488" s="247"/>
      <c r="U488" s="247"/>
      <c r="V488" s="247"/>
      <c r="W488" s="247"/>
      <c r="X488" s="247"/>
      <c r="Y488" s="248"/>
      <c r="Z488" s="94"/>
    </row>
    <row r="489" spans="1:26" ht="30" customHeight="1" x14ac:dyDescent="0.15">
      <c r="A489" s="85"/>
      <c r="B489" s="73"/>
      <c r="C489" s="226"/>
      <c r="D489" s="281" t="s">
        <v>484</v>
      </c>
      <c r="E489" s="282"/>
      <c r="F489" s="243" t="s">
        <v>222</v>
      </c>
      <c r="G489" s="289" t="s">
        <v>538</v>
      </c>
      <c r="H489" s="289"/>
      <c r="I489" s="289"/>
      <c r="J489" s="289"/>
      <c r="K489" s="289"/>
      <c r="L489" s="289"/>
      <c r="M489" s="289"/>
      <c r="N489" s="290"/>
      <c r="O489" s="10"/>
      <c r="P489" s="246" t="s">
        <v>513</v>
      </c>
      <c r="Q489" s="247"/>
      <c r="R489" s="247"/>
      <c r="S489" s="247"/>
      <c r="T489" s="247"/>
      <c r="U489" s="247"/>
      <c r="V489" s="247"/>
      <c r="W489" s="247"/>
      <c r="X489" s="247"/>
      <c r="Y489" s="248"/>
      <c r="Z489" s="94"/>
    </row>
    <row r="490" spans="1:26" ht="30" customHeight="1" x14ac:dyDescent="0.15">
      <c r="A490" s="85"/>
      <c r="B490" s="73"/>
      <c r="C490" s="226"/>
      <c r="D490" s="281" t="s">
        <v>485</v>
      </c>
      <c r="E490" s="282"/>
      <c r="F490" s="243" t="s">
        <v>222</v>
      </c>
      <c r="G490" s="289" t="s">
        <v>539</v>
      </c>
      <c r="H490" s="289"/>
      <c r="I490" s="289"/>
      <c r="J490" s="289"/>
      <c r="K490" s="289"/>
      <c r="L490" s="289"/>
      <c r="M490" s="289"/>
      <c r="N490" s="290"/>
      <c r="O490" s="10"/>
      <c r="P490" s="246" t="s">
        <v>514</v>
      </c>
      <c r="Q490" s="247"/>
      <c r="R490" s="247"/>
      <c r="S490" s="247"/>
      <c r="T490" s="247"/>
      <c r="U490" s="247"/>
      <c r="V490" s="247"/>
      <c r="W490" s="247"/>
      <c r="X490" s="247"/>
      <c r="Y490" s="248"/>
      <c r="Z490" s="94"/>
    </row>
    <row r="491" spans="1:26" ht="45" customHeight="1" x14ac:dyDescent="0.15">
      <c r="A491" s="85"/>
      <c r="B491" s="73"/>
      <c r="C491" s="226"/>
      <c r="D491" s="283" t="s">
        <v>486</v>
      </c>
      <c r="E491" s="284"/>
      <c r="F491" s="243" t="s">
        <v>222</v>
      </c>
      <c r="G491" s="289" t="s">
        <v>540</v>
      </c>
      <c r="H491" s="289"/>
      <c r="I491" s="289"/>
      <c r="J491" s="289"/>
      <c r="K491" s="289"/>
      <c r="L491" s="289"/>
      <c r="M491" s="289"/>
      <c r="N491" s="290"/>
      <c r="O491" s="10"/>
      <c r="P491" s="246" t="s">
        <v>515</v>
      </c>
      <c r="Q491" s="247"/>
      <c r="R491" s="247"/>
      <c r="S491" s="247"/>
      <c r="T491" s="247"/>
      <c r="U491" s="247"/>
      <c r="V491" s="247"/>
      <c r="W491" s="247"/>
      <c r="X491" s="247"/>
      <c r="Y491" s="248"/>
      <c r="Z491" s="94"/>
    </row>
    <row r="492" spans="1:26" ht="30" customHeight="1" x14ac:dyDescent="0.15">
      <c r="A492" s="85"/>
      <c r="B492" s="73"/>
      <c r="C492" s="226"/>
      <c r="D492" s="281" t="s">
        <v>487</v>
      </c>
      <c r="E492" s="282"/>
      <c r="F492" s="243" t="s">
        <v>222</v>
      </c>
      <c r="G492" s="289" t="s">
        <v>541</v>
      </c>
      <c r="H492" s="289"/>
      <c r="I492" s="289"/>
      <c r="J492" s="289"/>
      <c r="K492" s="289"/>
      <c r="L492" s="289"/>
      <c r="M492" s="289"/>
      <c r="N492" s="290"/>
      <c r="O492" s="10"/>
      <c r="P492" s="246"/>
      <c r="Q492" s="247"/>
      <c r="R492" s="247"/>
      <c r="S492" s="247"/>
      <c r="T492" s="247"/>
      <c r="U492" s="247"/>
      <c r="V492" s="247"/>
      <c r="W492" s="247"/>
      <c r="X492" s="247"/>
      <c r="Y492" s="248"/>
      <c r="Z492" s="94"/>
    </row>
    <row r="493" spans="1:26" ht="30" customHeight="1" x14ac:dyDescent="0.15">
      <c r="A493" s="85"/>
      <c r="B493" s="73"/>
      <c r="C493" s="226"/>
      <c r="D493" s="281" t="s">
        <v>488</v>
      </c>
      <c r="E493" s="282"/>
      <c r="F493" s="243" t="s">
        <v>222</v>
      </c>
      <c r="G493" s="289" t="s">
        <v>542</v>
      </c>
      <c r="H493" s="289"/>
      <c r="I493" s="289"/>
      <c r="J493" s="289"/>
      <c r="K493" s="289"/>
      <c r="L493" s="289"/>
      <c r="M493" s="289"/>
      <c r="N493" s="290"/>
      <c r="O493" s="10"/>
      <c r="P493" s="246"/>
      <c r="Q493" s="247"/>
      <c r="R493" s="247"/>
      <c r="S493" s="247"/>
      <c r="T493" s="247"/>
      <c r="U493" s="247"/>
      <c r="V493" s="247"/>
      <c r="W493" s="247"/>
      <c r="X493" s="247"/>
      <c r="Y493" s="248"/>
      <c r="Z493" s="94"/>
    </row>
    <row r="494" spans="1:26" ht="30" customHeight="1" x14ac:dyDescent="0.15">
      <c r="A494" s="85"/>
      <c r="B494" s="73"/>
      <c r="C494" s="226"/>
      <c r="D494" s="281" t="s">
        <v>489</v>
      </c>
      <c r="E494" s="282"/>
      <c r="F494" s="243" t="s">
        <v>222</v>
      </c>
      <c r="G494" s="289" t="s">
        <v>543</v>
      </c>
      <c r="H494" s="289"/>
      <c r="I494" s="289"/>
      <c r="J494" s="289"/>
      <c r="K494" s="289"/>
      <c r="L494" s="289"/>
      <c r="M494" s="289"/>
      <c r="N494" s="290"/>
      <c r="O494" s="10"/>
      <c r="P494" s="246" t="s">
        <v>516</v>
      </c>
      <c r="Q494" s="247"/>
      <c r="R494" s="247"/>
      <c r="S494" s="247"/>
      <c r="T494" s="247"/>
      <c r="U494" s="247"/>
      <c r="V494" s="247"/>
      <c r="W494" s="247"/>
      <c r="X494" s="247"/>
      <c r="Y494" s="248"/>
      <c r="Z494" s="94"/>
    </row>
    <row r="495" spans="1:26" ht="20.100000000000001" customHeight="1" x14ac:dyDescent="0.15">
      <c r="A495" s="85"/>
      <c r="B495" s="73"/>
      <c r="C495" s="226"/>
      <c r="D495" s="277" t="s">
        <v>490</v>
      </c>
      <c r="E495" s="278"/>
      <c r="F495" s="243" t="s">
        <v>222</v>
      </c>
      <c r="G495" s="289" t="s">
        <v>544</v>
      </c>
      <c r="H495" s="289"/>
      <c r="I495" s="289"/>
      <c r="J495" s="289"/>
      <c r="K495" s="289"/>
      <c r="L495" s="289"/>
      <c r="M495" s="289"/>
      <c r="N495" s="290"/>
      <c r="O495" s="10"/>
      <c r="P495" s="246" t="s">
        <v>517</v>
      </c>
      <c r="Q495" s="247"/>
      <c r="R495" s="247"/>
      <c r="S495" s="247"/>
      <c r="T495" s="247"/>
      <c r="U495" s="247"/>
      <c r="V495" s="247"/>
      <c r="W495" s="247"/>
      <c r="X495" s="247"/>
      <c r="Y495" s="248"/>
      <c r="Z495" s="94"/>
    </row>
    <row r="496" spans="1:26" ht="20.100000000000001" customHeight="1" x14ac:dyDescent="0.15">
      <c r="A496" s="85"/>
      <c r="B496" s="73"/>
      <c r="C496" s="226"/>
      <c r="D496" s="273"/>
      <c r="E496" s="274"/>
      <c r="F496" s="243" t="s">
        <v>223</v>
      </c>
      <c r="G496" s="289" t="s">
        <v>545</v>
      </c>
      <c r="H496" s="289"/>
      <c r="I496" s="289"/>
      <c r="J496" s="289"/>
      <c r="K496" s="289"/>
      <c r="L496" s="289"/>
      <c r="M496" s="289"/>
      <c r="N496" s="290"/>
      <c r="O496" s="10"/>
      <c r="P496" s="246" t="s">
        <v>518</v>
      </c>
      <c r="Q496" s="247"/>
      <c r="R496" s="247"/>
      <c r="S496" s="247"/>
      <c r="T496" s="247"/>
      <c r="U496" s="247"/>
      <c r="V496" s="247"/>
      <c r="W496" s="247"/>
      <c r="X496" s="247"/>
      <c r="Y496" s="248"/>
      <c r="Z496" s="94"/>
    </row>
    <row r="497" spans="1:26" ht="20.100000000000001" customHeight="1" x14ac:dyDescent="0.15">
      <c r="A497" s="85">
        <f>IF(IF($O497="○",TRIM($P497)="",TRIM($P497)&lt;&gt;""), 1001, 0)</f>
        <v>0</v>
      </c>
      <c r="B497" s="73"/>
      <c r="C497" s="226"/>
      <c r="D497" s="275"/>
      <c r="E497" s="276"/>
      <c r="F497" s="243" t="s">
        <v>231</v>
      </c>
      <c r="G497" s="289" t="s">
        <v>527</v>
      </c>
      <c r="H497" s="289"/>
      <c r="I497" s="289"/>
      <c r="J497" s="289"/>
      <c r="K497" s="289"/>
      <c r="L497" s="289"/>
      <c r="M497" s="289"/>
      <c r="N497" s="290"/>
      <c r="O497" s="10"/>
      <c r="P497" s="13"/>
      <c r="Q497" s="14"/>
      <c r="R497" s="14"/>
      <c r="S497" s="14"/>
      <c r="T497" s="14"/>
      <c r="U497" s="14"/>
      <c r="V497" s="14"/>
      <c r="W497" s="14"/>
      <c r="X497" s="14"/>
      <c r="Y497" s="15"/>
      <c r="Z497" s="94"/>
    </row>
    <row r="498" spans="1:26" ht="30" customHeight="1" x14ac:dyDescent="0.15">
      <c r="A498" s="85"/>
      <c r="B498" s="73"/>
      <c r="C498" s="226"/>
      <c r="D498" s="281" t="s">
        <v>491</v>
      </c>
      <c r="E498" s="282"/>
      <c r="F498" s="243" t="s">
        <v>222</v>
      </c>
      <c r="G498" s="289" t="s">
        <v>546</v>
      </c>
      <c r="H498" s="289"/>
      <c r="I498" s="289"/>
      <c r="J498" s="289"/>
      <c r="K498" s="289"/>
      <c r="L498" s="289"/>
      <c r="M498" s="289"/>
      <c r="N498" s="290"/>
      <c r="O498" s="10"/>
      <c r="P498" s="298" t="s">
        <v>519</v>
      </c>
      <c r="Q498" s="299"/>
      <c r="R498" s="299"/>
      <c r="S498" s="299"/>
      <c r="T498" s="299"/>
      <c r="U498" s="299"/>
      <c r="V498" s="299"/>
      <c r="W498" s="299"/>
      <c r="X498" s="299"/>
      <c r="Y498" s="300"/>
      <c r="Z498" s="94"/>
    </row>
    <row r="499" spans="1:26" ht="30" customHeight="1" x14ac:dyDescent="0.15">
      <c r="A499" s="85"/>
      <c r="B499" s="73"/>
      <c r="C499" s="226"/>
      <c r="D499" s="281" t="s">
        <v>492</v>
      </c>
      <c r="E499" s="282"/>
      <c r="F499" s="243" t="s">
        <v>222</v>
      </c>
      <c r="G499" s="289" t="s">
        <v>547</v>
      </c>
      <c r="H499" s="289"/>
      <c r="I499" s="289"/>
      <c r="J499" s="289"/>
      <c r="K499" s="289"/>
      <c r="L499" s="289"/>
      <c r="M499" s="289"/>
      <c r="N499" s="290"/>
      <c r="O499" s="10"/>
      <c r="P499" s="298" t="s">
        <v>520</v>
      </c>
      <c r="Q499" s="299"/>
      <c r="R499" s="299"/>
      <c r="S499" s="299"/>
      <c r="T499" s="299"/>
      <c r="U499" s="299"/>
      <c r="V499" s="299"/>
      <c r="W499" s="299"/>
      <c r="X499" s="299"/>
      <c r="Y499" s="300"/>
      <c r="Z499" s="94"/>
    </row>
    <row r="500" spans="1:26" ht="20.100000000000001" customHeight="1" x14ac:dyDescent="0.15">
      <c r="A500" s="85"/>
      <c r="B500" s="73"/>
      <c r="C500" s="226"/>
      <c r="D500" s="277" t="s">
        <v>493</v>
      </c>
      <c r="E500" s="278"/>
      <c r="F500" s="301" t="s">
        <v>222</v>
      </c>
      <c r="G500" s="289" t="s">
        <v>548</v>
      </c>
      <c r="H500" s="289"/>
      <c r="I500" s="289"/>
      <c r="J500" s="289"/>
      <c r="K500" s="289"/>
      <c r="L500" s="289"/>
      <c r="M500" s="289"/>
      <c r="N500" s="290"/>
      <c r="O500" s="10"/>
      <c r="P500" s="246" t="s">
        <v>521</v>
      </c>
      <c r="Q500" s="247"/>
      <c r="R500" s="247"/>
      <c r="S500" s="247"/>
      <c r="T500" s="247"/>
      <c r="U500" s="247"/>
      <c r="V500" s="247"/>
      <c r="W500" s="247"/>
      <c r="X500" s="247"/>
      <c r="Y500" s="248"/>
      <c r="Z500" s="94"/>
    </row>
    <row r="501" spans="1:26" ht="20.100000000000001" customHeight="1" x14ac:dyDescent="0.15">
      <c r="A501" s="85"/>
      <c r="B501" s="73"/>
      <c r="C501" s="226"/>
      <c r="D501" s="273"/>
      <c r="E501" s="274"/>
      <c r="F501" s="243" t="s">
        <v>223</v>
      </c>
      <c r="G501" s="289" t="s">
        <v>549</v>
      </c>
      <c r="H501" s="289"/>
      <c r="I501" s="289"/>
      <c r="J501" s="289"/>
      <c r="K501" s="289"/>
      <c r="L501" s="289"/>
      <c r="M501" s="289"/>
      <c r="N501" s="290"/>
      <c r="O501" s="10"/>
      <c r="P501" s="246" t="s">
        <v>522</v>
      </c>
      <c r="Q501" s="247"/>
      <c r="R501" s="247"/>
      <c r="S501" s="247"/>
      <c r="T501" s="247"/>
      <c r="U501" s="247"/>
      <c r="V501" s="247"/>
      <c r="W501" s="247"/>
      <c r="X501" s="247"/>
      <c r="Y501" s="248"/>
      <c r="Z501" s="94"/>
    </row>
    <row r="502" spans="1:26" ht="20.100000000000001" customHeight="1" x14ac:dyDescent="0.15">
      <c r="A502" s="85">
        <f>IF(IF($O502="○",TRIM($P502)="",TRIM($P502)&lt;&gt;""), 1001, 0)</f>
        <v>0</v>
      </c>
      <c r="B502" s="73"/>
      <c r="C502" s="226"/>
      <c r="D502" s="275"/>
      <c r="E502" s="276"/>
      <c r="F502" s="243" t="s">
        <v>231</v>
      </c>
      <c r="G502" s="289" t="s">
        <v>527</v>
      </c>
      <c r="H502" s="289"/>
      <c r="I502" s="289"/>
      <c r="J502" s="289"/>
      <c r="K502" s="289"/>
      <c r="L502" s="289"/>
      <c r="M502" s="289"/>
      <c r="N502" s="290"/>
      <c r="O502" s="10"/>
      <c r="P502" s="13"/>
      <c r="Q502" s="14"/>
      <c r="R502" s="14"/>
      <c r="S502" s="14"/>
      <c r="T502" s="14"/>
      <c r="U502" s="14"/>
      <c r="V502" s="14"/>
      <c r="W502" s="14"/>
      <c r="X502" s="14"/>
      <c r="Y502" s="15"/>
      <c r="Z502" s="94"/>
    </row>
    <row r="503" spans="1:26" ht="30" customHeight="1" x14ac:dyDescent="0.15">
      <c r="A503" s="85">
        <f>IF(IF($O503="○",TRIM($P503)="",TRIM($P503)&lt;&gt;""), 1001, 0)</f>
        <v>0</v>
      </c>
      <c r="B503" s="73"/>
      <c r="C503" s="226"/>
      <c r="D503" s="285" t="s">
        <v>494</v>
      </c>
      <c r="E503" s="286"/>
      <c r="F503" s="259" t="s">
        <v>231</v>
      </c>
      <c r="G503" s="302" t="s">
        <v>527</v>
      </c>
      <c r="H503" s="302"/>
      <c r="I503" s="302"/>
      <c r="J503" s="302"/>
      <c r="K503" s="302"/>
      <c r="L503" s="302"/>
      <c r="M503" s="302"/>
      <c r="N503" s="303"/>
      <c r="O503" s="12"/>
      <c r="P503" s="26"/>
      <c r="Q503" s="32"/>
      <c r="R503" s="32"/>
      <c r="S503" s="32"/>
      <c r="T503" s="32"/>
      <c r="U503" s="32"/>
      <c r="V503" s="32"/>
      <c r="W503" s="32"/>
      <c r="X503" s="32"/>
      <c r="Y503" s="33"/>
      <c r="Z503" s="94"/>
    </row>
    <row r="504" spans="1:26" ht="20.100000000000001" customHeight="1" x14ac:dyDescent="0.15">
      <c r="A504" s="85"/>
      <c r="B504" s="73"/>
      <c r="C504" s="89"/>
      <c r="D504" s="97"/>
      <c r="E504" s="139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264"/>
      <c r="Q504" s="139"/>
      <c r="R504" s="139"/>
      <c r="S504" s="139"/>
      <c r="T504" s="139"/>
      <c r="U504" s="139"/>
      <c r="V504" s="139"/>
      <c r="W504" s="139"/>
      <c r="X504" s="139"/>
      <c r="Y504" s="139"/>
      <c r="Z504" s="94"/>
    </row>
    <row r="505" spans="1:26" ht="20.100000000000001" customHeight="1" x14ac:dyDescent="0.15">
      <c r="A505" s="85"/>
      <c r="B505" s="73"/>
      <c r="C505" s="89"/>
      <c r="D505" s="216" t="s">
        <v>498</v>
      </c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09"/>
      <c r="P505" s="264"/>
      <c r="Q505" s="139"/>
      <c r="R505" s="139"/>
      <c r="S505" s="139"/>
      <c r="T505" s="139"/>
      <c r="U505" s="139"/>
      <c r="V505" s="139"/>
      <c r="W505" s="139"/>
      <c r="X505" s="139"/>
      <c r="Y505" s="139"/>
      <c r="Z505" s="94"/>
    </row>
    <row r="506" spans="1:26" ht="20.100000000000001" customHeight="1" x14ac:dyDescent="0.15">
      <c r="A506" s="85"/>
      <c r="B506" s="73"/>
      <c r="C506" s="89"/>
      <c r="D506" s="217" t="s">
        <v>73</v>
      </c>
      <c r="E506" s="218"/>
      <c r="F506" s="219" t="s">
        <v>13</v>
      </c>
      <c r="G506" s="220"/>
      <c r="H506" s="220"/>
      <c r="I506" s="220"/>
      <c r="J506" s="220"/>
      <c r="K506" s="220"/>
      <c r="L506" s="220"/>
      <c r="M506" s="220"/>
      <c r="N506" s="218"/>
      <c r="O506" s="221" t="s">
        <v>12</v>
      </c>
      <c r="P506" s="222" t="s">
        <v>245</v>
      </c>
      <c r="Q506" s="223"/>
      <c r="R506" s="223"/>
      <c r="S506" s="223"/>
      <c r="T506" s="223"/>
      <c r="U506" s="223"/>
      <c r="V506" s="223"/>
      <c r="W506" s="223"/>
      <c r="X506" s="223"/>
      <c r="Y506" s="224"/>
      <c r="Z506" s="225"/>
    </row>
    <row r="507" spans="1:26" ht="20.100000000000001" customHeight="1" x14ac:dyDescent="0.15">
      <c r="A507" s="85"/>
      <c r="B507" s="73"/>
      <c r="C507" s="226"/>
      <c r="D507" s="304" t="s">
        <v>495</v>
      </c>
      <c r="E507" s="305"/>
      <c r="F507" s="269" t="s">
        <v>453</v>
      </c>
      <c r="G507" s="306" t="s">
        <v>552</v>
      </c>
      <c r="H507" s="159"/>
      <c r="I507" s="159"/>
      <c r="J507" s="159"/>
      <c r="K507" s="159"/>
      <c r="L507" s="159"/>
      <c r="M507" s="159"/>
      <c r="N507" s="230"/>
      <c r="O507" s="10"/>
      <c r="P507" s="307" t="s">
        <v>807</v>
      </c>
      <c r="Q507" s="308"/>
      <c r="R507" s="308"/>
      <c r="S507" s="308"/>
      <c r="T507" s="308"/>
      <c r="U507" s="308"/>
      <c r="V507" s="308"/>
      <c r="W507" s="308"/>
      <c r="X507" s="308"/>
      <c r="Y507" s="309"/>
      <c r="Z507" s="94"/>
    </row>
    <row r="508" spans="1:26" ht="20.100000000000001" customHeight="1" x14ac:dyDescent="0.15">
      <c r="A508" s="85"/>
      <c r="B508" s="73"/>
      <c r="C508" s="226"/>
      <c r="D508" s="281" t="s">
        <v>496</v>
      </c>
      <c r="E508" s="282"/>
      <c r="F508" s="243" t="s">
        <v>453</v>
      </c>
      <c r="G508" s="310" t="s">
        <v>553</v>
      </c>
      <c r="H508" s="168"/>
      <c r="I508" s="168"/>
      <c r="J508" s="168"/>
      <c r="K508" s="168"/>
      <c r="L508" s="168"/>
      <c r="M508" s="168"/>
      <c r="N508" s="237"/>
      <c r="O508" s="10"/>
      <c r="P508" s="307" t="s">
        <v>808</v>
      </c>
      <c r="Q508" s="308"/>
      <c r="R508" s="308"/>
      <c r="S508" s="308"/>
      <c r="T508" s="308"/>
      <c r="U508" s="308"/>
      <c r="V508" s="308"/>
      <c r="W508" s="308"/>
      <c r="X508" s="308"/>
      <c r="Y508" s="309"/>
      <c r="Z508" s="94"/>
    </row>
    <row r="509" spans="1:26" ht="30" customHeight="1" x14ac:dyDescent="0.15">
      <c r="A509" s="85"/>
      <c r="B509" s="73"/>
      <c r="C509" s="226"/>
      <c r="D509" s="281" t="s">
        <v>497</v>
      </c>
      <c r="E509" s="282"/>
      <c r="F509" s="243" t="s">
        <v>453</v>
      </c>
      <c r="G509" s="310" t="s">
        <v>554</v>
      </c>
      <c r="H509" s="168"/>
      <c r="I509" s="168"/>
      <c r="J509" s="168"/>
      <c r="K509" s="168"/>
      <c r="L509" s="168"/>
      <c r="M509" s="168"/>
      <c r="N509" s="237"/>
      <c r="O509" s="10"/>
      <c r="P509" s="307" t="s">
        <v>812</v>
      </c>
      <c r="Q509" s="308"/>
      <c r="R509" s="308"/>
      <c r="S509" s="308"/>
      <c r="T509" s="308"/>
      <c r="U509" s="308"/>
      <c r="V509" s="308"/>
      <c r="W509" s="308"/>
      <c r="X509" s="308"/>
      <c r="Y509" s="309"/>
      <c r="Z509" s="94"/>
    </row>
    <row r="510" spans="1:26" ht="20.100000000000001" customHeight="1" x14ac:dyDescent="0.15">
      <c r="A510" s="85"/>
      <c r="B510" s="73"/>
      <c r="C510" s="226"/>
      <c r="D510" s="281" t="s">
        <v>550</v>
      </c>
      <c r="E510" s="282"/>
      <c r="F510" s="243" t="s">
        <v>453</v>
      </c>
      <c r="G510" s="310" t="s">
        <v>555</v>
      </c>
      <c r="H510" s="168"/>
      <c r="I510" s="168"/>
      <c r="J510" s="168"/>
      <c r="K510" s="168"/>
      <c r="L510" s="168"/>
      <c r="M510" s="168"/>
      <c r="N510" s="237"/>
      <c r="O510" s="10"/>
      <c r="P510" s="307" t="s">
        <v>809</v>
      </c>
      <c r="Q510" s="308"/>
      <c r="R510" s="308"/>
      <c r="S510" s="308"/>
      <c r="T510" s="308"/>
      <c r="U510" s="308"/>
      <c r="V510" s="308"/>
      <c r="W510" s="308"/>
      <c r="X510" s="308"/>
      <c r="Y510" s="309"/>
      <c r="Z510" s="94"/>
    </row>
    <row r="511" spans="1:26" ht="30" customHeight="1" x14ac:dyDescent="0.15">
      <c r="A511" s="85">
        <f>IF(IF($O511="○",TRIM($P511)="",TRIM($P511)&lt;&gt;""), 1001, 0)</f>
        <v>0</v>
      </c>
      <c r="B511" s="73"/>
      <c r="C511" s="226"/>
      <c r="D511" s="285" t="s">
        <v>551</v>
      </c>
      <c r="E511" s="286"/>
      <c r="F511" s="259" t="s">
        <v>526</v>
      </c>
      <c r="G511" s="311" t="s">
        <v>527</v>
      </c>
      <c r="H511" s="260"/>
      <c r="I511" s="260"/>
      <c r="J511" s="260"/>
      <c r="K511" s="260"/>
      <c r="L511" s="260"/>
      <c r="M511" s="260"/>
      <c r="N511" s="261"/>
      <c r="O511" s="12"/>
      <c r="P511" s="26"/>
      <c r="Q511" s="32"/>
      <c r="R511" s="32"/>
      <c r="S511" s="32"/>
      <c r="T511" s="32"/>
      <c r="U511" s="32"/>
      <c r="V511" s="32"/>
      <c r="W511" s="32"/>
      <c r="X511" s="32"/>
      <c r="Y511" s="33"/>
      <c r="Z511" s="94"/>
    </row>
    <row r="512" spans="1:26" ht="20.100000000000001" customHeight="1" x14ac:dyDescent="0.15">
      <c r="A512" s="85"/>
      <c r="B512" s="73"/>
      <c r="C512" s="89"/>
      <c r="D512" s="97"/>
      <c r="E512" s="139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264"/>
      <c r="Q512" s="139"/>
      <c r="R512" s="139"/>
      <c r="S512" s="139"/>
      <c r="T512" s="139"/>
      <c r="U512" s="139"/>
      <c r="V512" s="139"/>
      <c r="W512" s="139"/>
      <c r="X512" s="139"/>
      <c r="Y512" s="139"/>
      <c r="Z512" s="94"/>
    </row>
    <row r="513" spans="1:26" ht="20.100000000000001" customHeight="1" x14ac:dyDescent="0.15">
      <c r="A513" s="85"/>
      <c r="B513" s="73"/>
      <c r="C513" s="89"/>
      <c r="D513" s="216" t="s">
        <v>556</v>
      </c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09"/>
      <c r="P513" s="264"/>
      <c r="Q513" s="139"/>
      <c r="R513" s="139"/>
      <c r="S513" s="139"/>
      <c r="T513" s="139"/>
      <c r="U513" s="139"/>
      <c r="V513" s="139"/>
      <c r="W513" s="139"/>
      <c r="X513" s="139"/>
      <c r="Y513" s="139"/>
      <c r="Z513" s="94"/>
    </row>
    <row r="514" spans="1:26" ht="20.100000000000001" customHeight="1" x14ac:dyDescent="0.15">
      <c r="A514" s="85"/>
      <c r="B514" s="73"/>
      <c r="C514" s="89"/>
      <c r="D514" s="217" t="s">
        <v>73</v>
      </c>
      <c r="E514" s="218"/>
      <c r="F514" s="219" t="s">
        <v>13</v>
      </c>
      <c r="G514" s="220"/>
      <c r="H514" s="220"/>
      <c r="I514" s="220"/>
      <c r="J514" s="220"/>
      <c r="K514" s="220"/>
      <c r="L514" s="220"/>
      <c r="M514" s="220"/>
      <c r="N514" s="218"/>
      <c r="O514" s="221" t="s">
        <v>12</v>
      </c>
      <c r="P514" s="222" t="s">
        <v>245</v>
      </c>
      <c r="Q514" s="223"/>
      <c r="R514" s="223"/>
      <c r="S514" s="223"/>
      <c r="T514" s="223"/>
      <c r="U514" s="223"/>
      <c r="V514" s="223"/>
      <c r="W514" s="223"/>
      <c r="X514" s="223"/>
      <c r="Y514" s="224"/>
      <c r="Z514" s="225"/>
    </row>
    <row r="515" spans="1:26" ht="20.100000000000001" customHeight="1" x14ac:dyDescent="0.15">
      <c r="A515" s="85"/>
      <c r="B515" s="73"/>
      <c r="C515" s="226"/>
      <c r="D515" s="267" t="s">
        <v>557</v>
      </c>
      <c r="E515" s="268"/>
      <c r="F515" s="312" t="s">
        <v>222</v>
      </c>
      <c r="G515" s="313" t="s">
        <v>558</v>
      </c>
      <c r="H515" s="287"/>
      <c r="I515" s="287"/>
      <c r="J515" s="287"/>
      <c r="K515" s="287"/>
      <c r="L515" s="287"/>
      <c r="M515" s="287"/>
      <c r="N515" s="288"/>
      <c r="O515" s="10"/>
      <c r="P515" s="314" t="s">
        <v>559</v>
      </c>
      <c r="Q515" s="315"/>
      <c r="R515" s="315"/>
      <c r="S515" s="315"/>
      <c r="T515" s="315"/>
      <c r="U515" s="315"/>
      <c r="V515" s="315"/>
      <c r="W515" s="315"/>
      <c r="X515" s="315"/>
      <c r="Y515" s="316"/>
      <c r="Z515" s="94"/>
    </row>
    <row r="516" spans="1:26" ht="20.100000000000001" customHeight="1" x14ac:dyDescent="0.15">
      <c r="A516" s="85"/>
      <c r="B516" s="73"/>
      <c r="C516" s="226"/>
      <c r="D516" s="273"/>
      <c r="E516" s="274"/>
      <c r="F516" s="243" t="s">
        <v>223</v>
      </c>
      <c r="G516" s="317" t="s">
        <v>560</v>
      </c>
      <c r="H516" s="289"/>
      <c r="I516" s="289"/>
      <c r="J516" s="289"/>
      <c r="K516" s="289"/>
      <c r="L516" s="289"/>
      <c r="M516" s="289"/>
      <c r="N516" s="290"/>
      <c r="O516" s="10"/>
      <c r="P516" s="318" t="s">
        <v>561</v>
      </c>
      <c r="Q516" s="319"/>
      <c r="R516" s="319"/>
      <c r="S516" s="319"/>
      <c r="T516" s="319"/>
      <c r="U516" s="319"/>
      <c r="V516" s="319"/>
      <c r="W516" s="319"/>
      <c r="X516" s="319"/>
      <c r="Y516" s="320"/>
      <c r="Z516" s="94"/>
    </row>
    <row r="517" spans="1:26" ht="20.100000000000001" customHeight="1" x14ac:dyDescent="0.15">
      <c r="A517" s="85"/>
      <c r="B517" s="73"/>
      <c r="C517" s="226"/>
      <c r="D517" s="273"/>
      <c r="E517" s="274"/>
      <c r="F517" s="243" t="s">
        <v>224</v>
      </c>
      <c r="G517" s="317" t="s">
        <v>562</v>
      </c>
      <c r="H517" s="289"/>
      <c r="I517" s="289"/>
      <c r="J517" s="289"/>
      <c r="K517" s="289"/>
      <c r="L517" s="289"/>
      <c r="M517" s="289"/>
      <c r="N517" s="290"/>
      <c r="O517" s="10"/>
      <c r="P517" s="318" t="s">
        <v>563</v>
      </c>
      <c r="Q517" s="319"/>
      <c r="R517" s="319"/>
      <c r="S517" s="319"/>
      <c r="T517" s="319"/>
      <c r="U517" s="319"/>
      <c r="V517" s="319"/>
      <c r="W517" s="319"/>
      <c r="X517" s="319"/>
      <c r="Y517" s="320"/>
      <c r="Z517" s="94"/>
    </row>
    <row r="518" spans="1:26" ht="20.100000000000001" customHeight="1" x14ac:dyDescent="0.15">
      <c r="A518" s="85"/>
      <c r="B518" s="73"/>
      <c r="C518" s="226"/>
      <c r="D518" s="273"/>
      <c r="E518" s="274"/>
      <c r="F518" s="243" t="s">
        <v>225</v>
      </c>
      <c r="G518" s="317" t="s">
        <v>564</v>
      </c>
      <c r="H518" s="289"/>
      <c r="I518" s="289"/>
      <c r="J518" s="289"/>
      <c r="K518" s="289"/>
      <c r="L518" s="289"/>
      <c r="M518" s="289"/>
      <c r="N518" s="290"/>
      <c r="O518" s="10"/>
      <c r="P518" s="318" t="s">
        <v>565</v>
      </c>
      <c r="Q518" s="319"/>
      <c r="R518" s="319"/>
      <c r="S518" s="319"/>
      <c r="T518" s="319"/>
      <c r="U518" s="319"/>
      <c r="V518" s="319"/>
      <c r="W518" s="319"/>
      <c r="X518" s="319"/>
      <c r="Y518" s="320"/>
      <c r="Z518" s="94"/>
    </row>
    <row r="519" spans="1:26" ht="20.100000000000001" customHeight="1" x14ac:dyDescent="0.15">
      <c r="A519" s="85"/>
      <c r="B519" s="73"/>
      <c r="C519" s="226"/>
      <c r="D519" s="273"/>
      <c r="E519" s="274"/>
      <c r="F519" s="243" t="s">
        <v>226</v>
      </c>
      <c r="G519" s="317" t="s">
        <v>566</v>
      </c>
      <c r="H519" s="289"/>
      <c r="I519" s="289"/>
      <c r="J519" s="289"/>
      <c r="K519" s="289"/>
      <c r="L519" s="289"/>
      <c r="M519" s="289"/>
      <c r="N519" s="290"/>
      <c r="O519" s="10"/>
      <c r="P519" s="318" t="s">
        <v>567</v>
      </c>
      <c r="Q519" s="319"/>
      <c r="R519" s="319"/>
      <c r="S519" s="319"/>
      <c r="T519" s="319"/>
      <c r="U519" s="319"/>
      <c r="V519" s="319"/>
      <c r="W519" s="319"/>
      <c r="X519" s="319"/>
      <c r="Y519" s="320"/>
      <c r="Z519" s="94"/>
    </row>
    <row r="520" spans="1:26" ht="20.100000000000001" customHeight="1" x14ac:dyDescent="0.15">
      <c r="A520" s="85"/>
      <c r="B520" s="73"/>
      <c r="C520" s="226"/>
      <c r="D520" s="273"/>
      <c r="E520" s="274"/>
      <c r="F520" s="243" t="s">
        <v>227</v>
      </c>
      <c r="G520" s="317" t="s">
        <v>568</v>
      </c>
      <c r="H520" s="289"/>
      <c r="I520" s="289"/>
      <c r="J520" s="289"/>
      <c r="K520" s="289"/>
      <c r="L520" s="289"/>
      <c r="M520" s="289"/>
      <c r="N520" s="290"/>
      <c r="O520" s="10"/>
      <c r="P520" s="318" t="s">
        <v>569</v>
      </c>
      <c r="Q520" s="319"/>
      <c r="R520" s="319"/>
      <c r="S520" s="319"/>
      <c r="T520" s="319"/>
      <c r="U520" s="319"/>
      <c r="V520" s="319"/>
      <c r="W520" s="319"/>
      <c r="X520" s="319"/>
      <c r="Y520" s="320"/>
      <c r="Z520" s="94"/>
    </row>
    <row r="521" spans="1:26" ht="20.100000000000001" customHeight="1" x14ac:dyDescent="0.15">
      <c r="A521" s="85"/>
      <c r="B521" s="73"/>
      <c r="C521" s="226"/>
      <c r="D521" s="273"/>
      <c r="E521" s="274"/>
      <c r="F521" s="243" t="s">
        <v>228</v>
      </c>
      <c r="G521" s="317" t="s">
        <v>570</v>
      </c>
      <c r="H521" s="289"/>
      <c r="I521" s="289"/>
      <c r="J521" s="289"/>
      <c r="K521" s="289"/>
      <c r="L521" s="289"/>
      <c r="M521" s="289"/>
      <c r="N521" s="290"/>
      <c r="O521" s="10"/>
      <c r="P521" s="318" t="s">
        <v>571</v>
      </c>
      <c r="Q521" s="319"/>
      <c r="R521" s="319"/>
      <c r="S521" s="319"/>
      <c r="T521" s="319"/>
      <c r="U521" s="319"/>
      <c r="V521" s="319"/>
      <c r="W521" s="319"/>
      <c r="X521" s="319"/>
      <c r="Y521" s="320"/>
      <c r="Z521" s="94"/>
    </row>
    <row r="522" spans="1:26" ht="20.100000000000001" customHeight="1" x14ac:dyDescent="0.15">
      <c r="A522" s="85">
        <f>IF(IF($O522="○",TRIM($P522)="",TRIM($P522)&lt;&gt;""), 1001, 0)</f>
        <v>0</v>
      </c>
      <c r="B522" s="73"/>
      <c r="C522" s="226"/>
      <c r="D522" s="273"/>
      <c r="E522" s="274"/>
      <c r="F522" s="243" t="s">
        <v>231</v>
      </c>
      <c r="G522" s="317" t="s">
        <v>91</v>
      </c>
      <c r="H522" s="289"/>
      <c r="I522" s="289"/>
      <c r="J522" s="289"/>
      <c r="K522" s="289"/>
      <c r="L522" s="289"/>
      <c r="M522" s="289"/>
      <c r="N522" s="290"/>
      <c r="O522" s="10"/>
      <c r="P522" s="13"/>
      <c r="Q522" s="14"/>
      <c r="R522" s="14"/>
      <c r="S522" s="14"/>
      <c r="T522" s="14"/>
      <c r="U522" s="14"/>
      <c r="V522" s="14"/>
      <c r="W522" s="14"/>
      <c r="X522" s="14"/>
      <c r="Y522" s="15"/>
      <c r="Z522" s="297"/>
    </row>
    <row r="523" spans="1:26" ht="20.100000000000001" customHeight="1" x14ac:dyDescent="0.15">
      <c r="A523" s="85"/>
      <c r="B523" s="73"/>
      <c r="C523" s="226"/>
      <c r="D523" s="277" t="s">
        <v>583</v>
      </c>
      <c r="E523" s="278"/>
      <c r="F523" s="243" t="s">
        <v>222</v>
      </c>
      <c r="G523" s="317" t="s">
        <v>572</v>
      </c>
      <c r="H523" s="289"/>
      <c r="I523" s="289"/>
      <c r="J523" s="289"/>
      <c r="K523" s="289"/>
      <c r="L523" s="289"/>
      <c r="M523" s="289"/>
      <c r="N523" s="290"/>
      <c r="O523" s="10"/>
      <c r="P523" s="318" t="s">
        <v>573</v>
      </c>
      <c r="Q523" s="319"/>
      <c r="R523" s="319"/>
      <c r="S523" s="319"/>
      <c r="T523" s="319"/>
      <c r="U523" s="319"/>
      <c r="V523" s="319"/>
      <c r="W523" s="319"/>
      <c r="X523" s="319"/>
      <c r="Y523" s="320"/>
      <c r="Z523" s="94"/>
    </row>
    <row r="524" spans="1:26" ht="20.100000000000001" customHeight="1" x14ac:dyDescent="0.15">
      <c r="A524" s="85"/>
      <c r="B524" s="73"/>
      <c r="C524" s="226"/>
      <c r="D524" s="273"/>
      <c r="E524" s="274"/>
      <c r="F524" s="243" t="s">
        <v>223</v>
      </c>
      <c r="G524" s="317" t="s">
        <v>574</v>
      </c>
      <c r="H524" s="289"/>
      <c r="I524" s="289"/>
      <c r="J524" s="289"/>
      <c r="K524" s="289"/>
      <c r="L524" s="289"/>
      <c r="M524" s="289"/>
      <c r="N524" s="290"/>
      <c r="O524" s="10"/>
      <c r="P524" s="318" t="s">
        <v>575</v>
      </c>
      <c r="Q524" s="319"/>
      <c r="R524" s="319"/>
      <c r="S524" s="319"/>
      <c r="T524" s="319"/>
      <c r="U524" s="319"/>
      <c r="V524" s="319"/>
      <c r="W524" s="319"/>
      <c r="X524" s="319"/>
      <c r="Y524" s="320"/>
      <c r="Z524" s="94"/>
    </row>
    <row r="525" spans="1:26" ht="20.100000000000001" customHeight="1" x14ac:dyDescent="0.15">
      <c r="A525" s="85"/>
      <c r="B525" s="73"/>
      <c r="C525" s="226"/>
      <c r="D525" s="273"/>
      <c r="E525" s="274"/>
      <c r="F525" s="243" t="s">
        <v>224</v>
      </c>
      <c r="G525" s="317" t="s">
        <v>576</v>
      </c>
      <c r="H525" s="289"/>
      <c r="I525" s="289"/>
      <c r="J525" s="289"/>
      <c r="K525" s="289"/>
      <c r="L525" s="289"/>
      <c r="M525" s="289"/>
      <c r="N525" s="290"/>
      <c r="O525" s="10"/>
      <c r="P525" s="318" t="s">
        <v>577</v>
      </c>
      <c r="Q525" s="319"/>
      <c r="R525" s="319"/>
      <c r="S525" s="319"/>
      <c r="T525" s="319"/>
      <c r="U525" s="319"/>
      <c r="V525" s="319"/>
      <c r="W525" s="319"/>
      <c r="X525" s="319"/>
      <c r="Y525" s="320"/>
      <c r="Z525" s="94"/>
    </row>
    <row r="526" spans="1:26" ht="20.100000000000001" customHeight="1" x14ac:dyDescent="0.15">
      <c r="A526" s="85"/>
      <c r="B526" s="73"/>
      <c r="C526" s="226"/>
      <c r="D526" s="273"/>
      <c r="E526" s="274"/>
      <c r="F526" s="249" t="s">
        <v>231</v>
      </c>
      <c r="G526" s="291" t="s">
        <v>91</v>
      </c>
      <c r="H526" s="292"/>
      <c r="I526" s="292"/>
      <c r="J526" s="292"/>
      <c r="K526" s="292"/>
      <c r="L526" s="292"/>
      <c r="M526" s="292"/>
      <c r="N526" s="293"/>
      <c r="O526" s="24"/>
      <c r="P526" s="318" t="s">
        <v>578</v>
      </c>
      <c r="Q526" s="319"/>
      <c r="R526" s="319"/>
      <c r="S526" s="319"/>
      <c r="T526" s="319"/>
      <c r="U526" s="319"/>
      <c r="V526" s="319"/>
      <c r="W526" s="319"/>
      <c r="X526" s="319"/>
      <c r="Y526" s="320"/>
      <c r="Z526" s="94"/>
    </row>
    <row r="527" spans="1:26" ht="20.100000000000001" customHeight="1" x14ac:dyDescent="0.15">
      <c r="A527" s="85">
        <f>IF(IF($O526="○",TRIM($P527)="",TRIM($P527)&lt;&gt;""), 1001, 0)</f>
        <v>0</v>
      </c>
      <c r="B527" s="73"/>
      <c r="C527" s="226"/>
      <c r="D527" s="275"/>
      <c r="E527" s="276"/>
      <c r="F527" s="253"/>
      <c r="G527" s="294"/>
      <c r="H527" s="295"/>
      <c r="I527" s="295"/>
      <c r="J527" s="295"/>
      <c r="K527" s="295"/>
      <c r="L527" s="295"/>
      <c r="M527" s="295"/>
      <c r="N527" s="296"/>
      <c r="O527" s="25"/>
      <c r="P527" s="13"/>
      <c r="Q527" s="14"/>
      <c r="R527" s="14"/>
      <c r="S527" s="14"/>
      <c r="T527" s="14"/>
      <c r="U527" s="14"/>
      <c r="V527" s="14"/>
      <c r="W527" s="14"/>
      <c r="X527" s="14"/>
      <c r="Y527" s="15"/>
      <c r="Z527" s="94"/>
    </row>
    <row r="528" spans="1:26" ht="30" customHeight="1" x14ac:dyDescent="0.15">
      <c r="A528" s="85"/>
      <c r="B528" s="73"/>
      <c r="C528" s="226"/>
      <c r="D528" s="283" t="s">
        <v>584</v>
      </c>
      <c r="E528" s="284"/>
      <c r="F528" s="243" t="s">
        <v>222</v>
      </c>
      <c r="G528" s="317" t="s">
        <v>579</v>
      </c>
      <c r="H528" s="289"/>
      <c r="I528" s="289"/>
      <c r="J528" s="289"/>
      <c r="K528" s="289"/>
      <c r="L528" s="289"/>
      <c r="M528" s="289"/>
      <c r="N528" s="290"/>
      <c r="O528" s="10"/>
      <c r="P528" s="318" t="s">
        <v>580</v>
      </c>
      <c r="Q528" s="319"/>
      <c r="R528" s="319"/>
      <c r="S528" s="319"/>
      <c r="T528" s="319"/>
      <c r="U528" s="319"/>
      <c r="V528" s="319"/>
      <c r="W528" s="319"/>
      <c r="X528" s="319"/>
      <c r="Y528" s="320"/>
      <c r="Z528" s="94"/>
    </row>
    <row r="529" spans="1:26" ht="30" customHeight="1" x14ac:dyDescent="0.15">
      <c r="A529" s="85"/>
      <c r="B529" s="73"/>
      <c r="C529" s="226"/>
      <c r="D529" s="283" t="s">
        <v>585</v>
      </c>
      <c r="E529" s="284"/>
      <c r="F529" s="243" t="s">
        <v>222</v>
      </c>
      <c r="G529" s="317" t="s">
        <v>581</v>
      </c>
      <c r="H529" s="289"/>
      <c r="I529" s="289"/>
      <c r="J529" s="289"/>
      <c r="K529" s="289"/>
      <c r="L529" s="289"/>
      <c r="M529" s="289"/>
      <c r="N529" s="290"/>
      <c r="O529" s="10"/>
      <c r="P529" s="318" t="s">
        <v>582</v>
      </c>
      <c r="Q529" s="319"/>
      <c r="R529" s="319"/>
      <c r="S529" s="319"/>
      <c r="T529" s="319"/>
      <c r="U529" s="319"/>
      <c r="V529" s="319"/>
      <c r="W529" s="319"/>
      <c r="X529" s="319"/>
      <c r="Y529" s="320"/>
      <c r="Z529" s="94"/>
    </row>
    <row r="530" spans="1:26" ht="30" customHeight="1" x14ac:dyDescent="0.15">
      <c r="A530" s="85"/>
      <c r="B530" s="73"/>
      <c r="C530" s="226"/>
      <c r="D530" s="283" t="s">
        <v>586</v>
      </c>
      <c r="E530" s="284"/>
      <c r="F530" s="243" t="s">
        <v>453</v>
      </c>
      <c r="G530" s="317" t="s">
        <v>588</v>
      </c>
      <c r="H530" s="289"/>
      <c r="I530" s="289"/>
      <c r="J530" s="289"/>
      <c r="K530" s="289"/>
      <c r="L530" s="289"/>
      <c r="M530" s="289"/>
      <c r="N530" s="290"/>
      <c r="O530" s="10"/>
      <c r="P530" s="246" t="s">
        <v>589</v>
      </c>
      <c r="Q530" s="247"/>
      <c r="R530" s="247"/>
      <c r="S530" s="247"/>
      <c r="T530" s="247"/>
      <c r="U530" s="247"/>
      <c r="V530" s="247"/>
      <c r="W530" s="247"/>
      <c r="X530" s="247"/>
      <c r="Y530" s="248"/>
      <c r="Z530" s="94"/>
    </row>
    <row r="531" spans="1:26" ht="30" customHeight="1" x14ac:dyDescent="0.15">
      <c r="A531" s="85">
        <f>IF(IF($O531="○",TRIM($P531)="",TRIM($P531)&lt;&gt;""), 1001, 0)</f>
        <v>0</v>
      </c>
      <c r="B531" s="73"/>
      <c r="C531" s="226"/>
      <c r="D531" s="321" t="s">
        <v>587</v>
      </c>
      <c r="E531" s="322"/>
      <c r="F531" s="259" t="s">
        <v>526</v>
      </c>
      <c r="G531" s="323" t="s">
        <v>527</v>
      </c>
      <c r="H531" s="302"/>
      <c r="I531" s="302"/>
      <c r="J531" s="302"/>
      <c r="K531" s="302"/>
      <c r="L531" s="302"/>
      <c r="M531" s="302"/>
      <c r="N531" s="303"/>
      <c r="O531" s="12"/>
      <c r="P531" s="26"/>
      <c r="Q531" s="32"/>
      <c r="R531" s="32"/>
      <c r="S531" s="32"/>
      <c r="T531" s="32"/>
      <c r="U531" s="32"/>
      <c r="V531" s="32"/>
      <c r="W531" s="32"/>
      <c r="X531" s="32"/>
      <c r="Y531" s="33"/>
      <c r="Z531" s="94"/>
    </row>
    <row r="532" spans="1:26" ht="20.100000000000001" customHeight="1" x14ac:dyDescent="0.15">
      <c r="A532" s="85"/>
      <c r="B532" s="73"/>
      <c r="C532" s="89"/>
      <c r="D532" s="97"/>
      <c r="E532" s="139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264"/>
      <c r="Q532" s="139"/>
      <c r="R532" s="139"/>
      <c r="S532" s="139"/>
      <c r="T532" s="139"/>
      <c r="U532" s="139"/>
      <c r="V532" s="139"/>
      <c r="W532" s="139"/>
      <c r="X532" s="139"/>
      <c r="Y532" s="139"/>
      <c r="Z532" s="94"/>
    </row>
    <row r="533" spans="1:26" ht="20.100000000000001" customHeight="1" x14ac:dyDescent="0.15">
      <c r="A533" s="85"/>
      <c r="B533" s="73"/>
      <c r="C533" s="89"/>
      <c r="D533" s="216" t="s">
        <v>593</v>
      </c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09"/>
      <c r="P533" s="264"/>
      <c r="Q533" s="139"/>
      <c r="R533" s="139"/>
      <c r="S533" s="139"/>
      <c r="T533" s="139"/>
      <c r="U533" s="139"/>
      <c r="V533" s="139"/>
      <c r="W533" s="139"/>
      <c r="X533" s="139"/>
      <c r="Y533" s="139"/>
      <c r="Z533" s="94"/>
    </row>
    <row r="534" spans="1:26" ht="20.100000000000001" customHeight="1" x14ac:dyDescent="0.15">
      <c r="A534" s="85"/>
      <c r="B534" s="73"/>
      <c r="C534" s="89"/>
      <c r="D534" s="217" t="s">
        <v>73</v>
      </c>
      <c r="E534" s="218"/>
      <c r="F534" s="219" t="s">
        <v>13</v>
      </c>
      <c r="G534" s="220"/>
      <c r="H534" s="220"/>
      <c r="I534" s="220"/>
      <c r="J534" s="220"/>
      <c r="K534" s="220"/>
      <c r="L534" s="220"/>
      <c r="M534" s="220"/>
      <c r="N534" s="218"/>
      <c r="O534" s="221" t="s">
        <v>12</v>
      </c>
      <c r="P534" s="222" t="s">
        <v>245</v>
      </c>
      <c r="Q534" s="223"/>
      <c r="R534" s="223"/>
      <c r="S534" s="223"/>
      <c r="T534" s="223"/>
      <c r="U534" s="223"/>
      <c r="V534" s="223"/>
      <c r="W534" s="223"/>
      <c r="X534" s="223"/>
      <c r="Y534" s="224"/>
      <c r="Z534" s="225"/>
    </row>
    <row r="535" spans="1:26" ht="20.100000000000001" customHeight="1" x14ac:dyDescent="0.15">
      <c r="A535" s="85"/>
      <c r="B535" s="73"/>
      <c r="C535" s="226"/>
      <c r="D535" s="267" t="s">
        <v>590</v>
      </c>
      <c r="E535" s="268"/>
      <c r="F535" s="269" t="s">
        <v>222</v>
      </c>
      <c r="G535" s="287" t="s">
        <v>597</v>
      </c>
      <c r="H535" s="287"/>
      <c r="I535" s="287"/>
      <c r="J535" s="287"/>
      <c r="K535" s="287"/>
      <c r="L535" s="287"/>
      <c r="M535" s="287"/>
      <c r="N535" s="288"/>
      <c r="O535" s="11"/>
      <c r="P535" s="324" t="s">
        <v>598</v>
      </c>
      <c r="Q535" s="325"/>
      <c r="R535" s="325"/>
      <c r="S535" s="325"/>
      <c r="T535" s="325"/>
      <c r="U535" s="325"/>
      <c r="V535" s="325"/>
      <c r="W535" s="325"/>
      <c r="X535" s="325"/>
      <c r="Y535" s="326"/>
      <c r="Z535" s="94"/>
    </row>
    <row r="536" spans="1:26" ht="20.100000000000001" customHeight="1" x14ac:dyDescent="0.15">
      <c r="A536" s="85"/>
      <c r="B536" s="73"/>
      <c r="C536" s="226"/>
      <c r="D536" s="273"/>
      <c r="E536" s="274"/>
      <c r="F536" s="243" t="s">
        <v>223</v>
      </c>
      <c r="G536" s="289" t="s">
        <v>599</v>
      </c>
      <c r="H536" s="289"/>
      <c r="I536" s="289"/>
      <c r="J536" s="289"/>
      <c r="K536" s="289"/>
      <c r="L536" s="289"/>
      <c r="M536" s="289"/>
      <c r="N536" s="290"/>
      <c r="O536" s="10"/>
      <c r="P536" s="327" t="s">
        <v>600</v>
      </c>
      <c r="Q536" s="327"/>
      <c r="R536" s="327"/>
      <c r="S536" s="327"/>
      <c r="T536" s="327"/>
      <c r="U536" s="327"/>
      <c r="V536" s="327"/>
      <c r="W536" s="327"/>
      <c r="X536" s="327"/>
      <c r="Y536" s="328"/>
      <c r="Z536" s="94"/>
    </row>
    <row r="537" spans="1:26" ht="20.100000000000001" customHeight="1" x14ac:dyDescent="0.15">
      <c r="A537" s="85">
        <f>IF(IF($O537="○",TRIM($P537)="",TRIM($P537)&lt;&gt;""), 1001, 0)</f>
        <v>0</v>
      </c>
      <c r="B537" s="73"/>
      <c r="C537" s="226"/>
      <c r="D537" s="273"/>
      <c r="E537" s="274"/>
      <c r="F537" s="243" t="s">
        <v>231</v>
      </c>
      <c r="G537" s="289" t="s">
        <v>91</v>
      </c>
      <c r="H537" s="289"/>
      <c r="I537" s="289"/>
      <c r="J537" s="289"/>
      <c r="K537" s="289"/>
      <c r="L537" s="289"/>
      <c r="M537" s="289"/>
      <c r="N537" s="290"/>
      <c r="O537" s="10"/>
      <c r="P537" s="13"/>
      <c r="Q537" s="14"/>
      <c r="R537" s="14"/>
      <c r="S537" s="14"/>
      <c r="T537" s="14"/>
      <c r="U537" s="14"/>
      <c r="V537" s="14"/>
      <c r="W537" s="14"/>
      <c r="X537" s="14"/>
      <c r="Y537" s="15"/>
      <c r="Z537" s="94"/>
    </row>
    <row r="538" spans="1:26" ht="20.100000000000001" customHeight="1" x14ac:dyDescent="0.15">
      <c r="A538" s="85"/>
      <c r="B538" s="73"/>
      <c r="C538" s="226"/>
      <c r="D538" s="277" t="s">
        <v>591</v>
      </c>
      <c r="E538" s="278"/>
      <c r="F538" s="243" t="s">
        <v>222</v>
      </c>
      <c r="G538" s="289" t="s">
        <v>601</v>
      </c>
      <c r="H538" s="289"/>
      <c r="I538" s="289"/>
      <c r="J538" s="289"/>
      <c r="K538" s="289"/>
      <c r="L538" s="289"/>
      <c r="M538" s="289"/>
      <c r="N538" s="290"/>
      <c r="O538" s="10"/>
      <c r="P538" s="327" t="s">
        <v>602</v>
      </c>
      <c r="Q538" s="327"/>
      <c r="R538" s="327"/>
      <c r="S538" s="327"/>
      <c r="T538" s="327"/>
      <c r="U538" s="327"/>
      <c r="V538" s="327"/>
      <c r="W538" s="327"/>
      <c r="X538" s="327"/>
      <c r="Y538" s="328"/>
      <c r="Z538" s="94"/>
    </row>
    <row r="539" spans="1:26" ht="20.100000000000001" customHeight="1" x14ac:dyDescent="0.15">
      <c r="A539" s="85"/>
      <c r="B539" s="73"/>
      <c r="C539" s="226"/>
      <c r="D539" s="273"/>
      <c r="E539" s="274"/>
      <c r="F539" s="243" t="s">
        <v>223</v>
      </c>
      <c r="G539" s="289" t="s">
        <v>603</v>
      </c>
      <c r="H539" s="289"/>
      <c r="I539" s="289"/>
      <c r="J539" s="289"/>
      <c r="K539" s="289"/>
      <c r="L539" s="289"/>
      <c r="M539" s="289"/>
      <c r="N539" s="290"/>
      <c r="O539" s="10"/>
      <c r="P539" s="327" t="s">
        <v>603</v>
      </c>
      <c r="Q539" s="327"/>
      <c r="R539" s="327"/>
      <c r="S539" s="327"/>
      <c r="T539" s="327"/>
      <c r="U539" s="327"/>
      <c r="V539" s="327"/>
      <c r="W539" s="327"/>
      <c r="X539" s="327"/>
      <c r="Y539" s="328"/>
      <c r="Z539" s="94"/>
    </row>
    <row r="540" spans="1:26" ht="20.100000000000001" customHeight="1" x14ac:dyDescent="0.15">
      <c r="A540" s="85"/>
      <c r="B540" s="73"/>
      <c r="C540" s="226"/>
      <c r="D540" s="273"/>
      <c r="E540" s="274"/>
      <c r="F540" s="243" t="s">
        <v>224</v>
      </c>
      <c r="G540" s="289" t="s">
        <v>604</v>
      </c>
      <c r="H540" s="289"/>
      <c r="I540" s="289"/>
      <c r="J540" s="289"/>
      <c r="K540" s="289"/>
      <c r="L540" s="289"/>
      <c r="M540" s="289"/>
      <c r="N540" s="290"/>
      <c r="O540" s="10"/>
      <c r="P540" s="327" t="s">
        <v>605</v>
      </c>
      <c r="Q540" s="327"/>
      <c r="R540" s="327"/>
      <c r="S540" s="327"/>
      <c r="T540" s="327"/>
      <c r="U540" s="327"/>
      <c r="V540" s="327"/>
      <c r="W540" s="327"/>
      <c r="X540" s="327"/>
      <c r="Y540" s="328"/>
      <c r="Z540" s="94"/>
    </row>
    <row r="541" spans="1:26" ht="20.100000000000001" customHeight="1" x14ac:dyDescent="0.15">
      <c r="A541" s="85">
        <f>IF(IF($O541="○",TRIM($P541)="",TRIM($P541)&lt;&gt;""), 1001, 0)</f>
        <v>0</v>
      </c>
      <c r="B541" s="73"/>
      <c r="C541" s="226"/>
      <c r="D541" s="273"/>
      <c r="E541" s="274"/>
      <c r="F541" s="243" t="s">
        <v>231</v>
      </c>
      <c r="G541" s="289" t="s">
        <v>91</v>
      </c>
      <c r="H541" s="289"/>
      <c r="I541" s="289"/>
      <c r="J541" s="289"/>
      <c r="K541" s="289"/>
      <c r="L541" s="289"/>
      <c r="M541" s="289"/>
      <c r="N541" s="290"/>
      <c r="O541" s="10"/>
      <c r="P541" s="13"/>
      <c r="Q541" s="14"/>
      <c r="R541" s="14"/>
      <c r="S541" s="14"/>
      <c r="T541" s="14"/>
      <c r="U541" s="14"/>
      <c r="V541" s="14"/>
      <c r="W541" s="14"/>
      <c r="X541" s="14"/>
      <c r="Y541" s="15"/>
      <c r="Z541" s="94"/>
    </row>
    <row r="542" spans="1:26" ht="30" customHeight="1" x14ac:dyDescent="0.15">
      <c r="A542" s="85"/>
      <c r="B542" s="73"/>
      <c r="C542" s="226"/>
      <c r="D542" s="283" t="s">
        <v>592</v>
      </c>
      <c r="E542" s="284"/>
      <c r="F542" s="243" t="s">
        <v>222</v>
      </c>
      <c r="G542" s="289" t="s">
        <v>606</v>
      </c>
      <c r="H542" s="289"/>
      <c r="I542" s="289"/>
      <c r="J542" s="289"/>
      <c r="K542" s="289"/>
      <c r="L542" s="289"/>
      <c r="M542" s="289"/>
      <c r="N542" s="290"/>
      <c r="O542" s="10"/>
      <c r="P542" s="329" t="s">
        <v>607</v>
      </c>
      <c r="Q542" s="330"/>
      <c r="R542" s="330"/>
      <c r="S542" s="330"/>
      <c r="T542" s="330"/>
      <c r="U542" s="330"/>
      <c r="V542" s="330"/>
      <c r="W542" s="330"/>
      <c r="X542" s="330"/>
      <c r="Y542" s="331"/>
      <c r="Z542" s="94"/>
    </row>
    <row r="543" spans="1:26" ht="30" customHeight="1" x14ac:dyDescent="0.15">
      <c r="A543" s="85"/>
      <c r="B543" s="73"/>
      <c r="C543" s="226"/>
      <c r="D543" s="283" t="s">
        <v>594</v>
      </c>
      <c r="E543" s="284"/>
      <c r="F543" s="332" t="s">
        <v>222</v>
      </c>
      <c r="G543" s="289" t="s">
        <v>608</v>
      </c>
      <c r="H543" s="289"/>
      <c r="I543" s="289"/>
      <c r="J543" s="289"/>
      <c r="K543" s="289"/>
      <c r="L543" s="289"/>
      <c r="M543" s="289"/>
      <c r="N543" s="290"/>
      <c r="O543" s="10"/>
      <c r="P543" s="329" t="s">
        <v>609</v>
      </c>
      <c r="Q543" s="330"/>
      <c r="R543" s="330"/>
      <c r="S543" s="330"/>
      <c r="T543" s="330"/>
      <c r="U543" s="330"/>
      <c r="V543" s="330"/>
      <c r="W543" s="330"/>
      <c r="X543" s="330"/>
      <c r="Y543" s="331"/>
      <c r="Z543" s="94"/>
    </row>
    <row r="544" spans="1:26" ht="45" customHeight="1" x14ac:dyDescent="0.15">
      <c r="A544" s="85"/>
      <c r="B544" s="73"/>
      <c r="C544" s="89"/>
      <c r="D544" s="283" t="s">
        <v>595</v>
      </c>
      <c r="E544" s="284"/>
      <c r="F544" s="243" t="s">
        <v>222</v>
      </c>
      <c r="G544" s="289" t="s">
        <v>610</v>
      </c>
      <c r="H544" s="289"/>
      <c r="I544" s="289"/>
      <c r="J544" s="289"/>
      <c r="K544" s="289"/>
      <c r="L544" s="289"/>
      <c r="M544" s="289"/>
      <c r="N544" s="290"/>
      <c r="O544" s="10"/>
      <c r="P544" s="329" t="s">
        <v>611</v>
      </c>
      <c r="Q544" s="330"/>
      <c r="R544" s="330"/>
      <c r="S544" s="330"/>
      <c r="T544" s="330"/>
      <c r="U544" s="330"/>
      <c r="V544" s="330"/>
      <c r="W544" s="330"/>
      <c r="X544" s="330"/>
      <c r="Y544" s="331"/>
      <c r="Z544" s="94"/>
    </row>
    <row r="545" spans="1:26" ht="30" customHeight="1" x14ac:dyDescent="0.15">
      <c r="A545" s="85"/>
      <c r="B545" s="73"/>
      <c r="C545" s="226"/>
      <c r="D545" s="283" t="s">
        <v>647</v>
      </c>
      <c r="E545" s="284"/>
      <c r="F545" s="301" t="s">
        <v>222</v>
      </c>
      <c r="G545" s="289" t="s">
        <v>612</v>
      </c>
      <c r="H545" s="289"/>
      <c r="I545" s="289"/>
      <c r="J545" s="289"/>
      <c r="K545" s="289"/>
      <c r="L545" s="289"/>
      <c r="M545" s="289"/>
      <c r="N545" s="290"/>
      <c r="O545" s="10"/>
      <c r="P545" s="329" t="s">
        <v>613</v>
      </c>
      <c r="Q545" s="330"/>
      <c r="R545" s="330"/>
      <c r="S545" s="330"/>
      <c r="T545" s="330"/>
      <c r="U545" s="330"/>
      <c r="V545" s="330"/>
      <c r="W545" s="330"/>
      <c r="X545" s="330"/>
      <c r="Y545" s="331"/>
      <c r="Z545" s="94"/>
    </row>
    <row r="546" spans="1:26" ht="30" customHeight="1" x14ac:dyDescent="0.15">
      <c r="A546" s="85"/>
      <c r="B546" s="73"/>
      <c r="C546" s="89"/>
      <c r="D546" s="283" t="s">
        <v>648</v>
      </c>
      <c r="E546" s="284"/>
      <c r="F546" s="243" t="s">
        <v>222</v>
      </c>
      <c r="G546" s="289" t="s">
        <v>614</v>
      </c>
      <c r="H546" s="289"/>
      <c r="I546" s="289"/>
      <c r="J546" s="289"/>
      <c r="K546" s="289"/>
      <c r="L546" s="289"/>
      <c r="M546" s="289"/>
      <c r="N546" s="290"/>
      <c r="O546" s="10"/>
      <c r="P546" s="329" t="s">
        <v>615</v>
      </c>
      <c r="Q546" s="330"/>
      <c r="R546" s="330"/>
      <c r="S546" s="330"/>
      <c r="T546" s="330"/>
      <c r="U546" s="330"/>
      <c r="V546" s="330"/>
      <c r="W546" s="330"/>
      <c r="X546" s="330"/>
      <c r="Y546" s="331"/>
      <c r="Z546" s="94"/>
    </row>
    <row r="547" spans="1:26" ht="20.100000000000001" customHeight="1" x14ac:dyDescent="0.15">
      <c r="A547" s="85"/>
      <c r="B547" s="73"/>
      <c r="C547" s="226"/>
      <c r="D547" s="277" t="s">
        <v>649</v>
      </c>
      <c r="E547" s="278"/>
      <c r="F547" s="249" t="s">
        <v>231</v>
      </c>
      <c r="G547" s="291" t="s">
        <v>91</v>
      </c>
      <c r="H547" s="292"/>
      <c r="I547" s="292"/>
      <c r="J547" s="292"/>
      <c r="K547" s="292"/>
      <c r="L547" s="292"/>
      <c r="M547" s="292"/>
      <c r="N547" s="293"/>
      <c r="O547" s="24"/>
      <c r="P547" s="329" t="s">
        <v>844</v>
      </c>
      <c r="Q547" s="330"/>
      <c r="R547" s="330"/>
      <c r="S547" s="330"/>
      <c r="T547" s="330"/>
      <c r="U547" s="330"/>
      <c r="V547" s="330"/>
      <c r="W547" s="330"/>
      <c r="X547" s="330"/>
      <c r="Y547" s="331"/>
      <c r="Z547" s="94"/>
    </row>
    <row r="548" spans="1:26" ht="20.100000000000001" customHeight="1" x14ac:dyDescent="0.15">
      <c r="A548" s="85">
        <f>IF(IF($O547="○",TRIM($P548)="",TRIM($P548)&lt;&gt;""), 1001, 0)</f>
        <v>0</v>
      </c>
      <c r="B548" s="73"/>
      <c r="C548" s="226"/>
      <c r="D548" s="279"/>
      <c r="E548" s="280"/>
      <c r="F548" s="333"/>
      <c r="G548" s="334"/>
      <c r="H548" s="335"/>
      <c r="I548" s="335"/>
      <c r="J548" s="335"/>
      <c r="K548" s="335"/>
      <c r="L548" s="335"/>
      <c r="M548" s="335"/>
      <c r="N548" s="336"/>
      <c r="O548" s="34"/>
      <c r="P548" s="35"/>
      <c r="Q548" s="36"/>
      <c r="R548" s="36"/>
      <c r="S548" s="36"/>
      <c r="T548" s="36"/>
      <c r="U548" s="36"/>
      <c r="V548" s="36"/>
      <c r="W548" s="36"/>
      <c r="X548" s="36"/>
      <c r="Y548" s="37"/>
      <c r="Z548" s="94"/>
    </row>
    <row r="549" spans="1:26" ht="20.100000000000001" customHeight="1" x14ac:dyDescent="0.15">
      <c r="A549" s="85"/>
      <c r="B549" s="73"/>
      <c r="C549" s="89"/>
      <c r="D549" s="97"/>
      <c r="E549" s="139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264"/>
      <c r="Q549" s="139"/>
      <c r="R549" s="139"/>
      <c r="S549" s="139"/>
      <c r="T549" s="139"/>
      <c r="U549" s="139"/>
      <c r="V549" s="139"/>
      <c r="W549" s="139"/>
      <c r="X549" s="139"/>
      <c r="Y549" s="139"/>
      <c r="Z549" s="94"/>
    </row>
    <row r="550" spans="1:26" ht="20.100000000000001" customHeight="1" x14ac:dyDescent="0.15">
      <c r="A550" s="85"/>
      <c r="B550" s="73"/>
      <c r="C550" s="89"/>
      <c r="D550" s="216" t="s">
        <v>596</v>
      </c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09"/>
      <c r="P550" s="264"/>
      <c r="Q550" s="139"/>
      <c r="R550" s="139"/>
      <c r="S550" s="139"/>
      <c r="T550" s="139"/>
      <c r="U550" s="139"/>
      <c r="V550" s="139"/>
      <c r="W550" s="139"/>
      <c r="X550" s="139"/>
      <c r="Y550" s="139"/>
      <c r="Z550" s="94"/>
    </row>
    <row r="551" spans="1:26" ht="20.100000000000001" customHeight="1" x14ac:dyDescent="0.15">
      <c r="A551" s="85"/>
      <c r="B551" s="73"/>
      <c r="C551" s="89"/>
      <c r="D551" s="217" t="s">
        <v>73</v>
      </c>
      <c r="E551" s="218"/>
      <c r="F551" s="219" t="s">
        <v>13</v>
      </c>
      <c r="G551" s="220"/>
      <c r="H551" s="220"/>
      <c r="I551" s="220"/>
      <c r="J551" s="220"/>
      <c r="K551" s="220"/>
      <c r="L551" s="220"/>
      <c r="M551" s="220"/>
      <c r="N551" s="218"/>
      <c r="O551" s="221" t="s">
        <v>12</v>
      </c>
      <c r="P551" s="222" t="s">
        <v>245</v>
      </c>
      <c r="Q551" s="223"/>
      <c r="R551" s="223"/>
      <c r="S551" s="223"/>
      <c r="T551" s="223"/>
      <c r="U551" s="223"/>
      <c r="V551" s="223"/>
      <c r="W551" s="223"/>
      <c r="X551" s="223"/>
      <c r="Y551" s="224"/>
      <c r="Z551" s="225"/>
    </row>
    <row r="552" spans="1:26" ht="20.100000000000001" customHeight="1" x14ac:dyDescent="0.15">
      <c r="A552" s="85"/>
      <c r="B552" s="73"/>
      <c r="C552" s="226"/>
      <c r="D552" s="267" t="s">
        <v>650</v>
      </c>
      <c r="E552" s="268"/>
      <c r="F552" s="301" t="s">
        <v>222</v>
      </c>
      <c r="G552" s="287" t="s">
        <v>616</v>
      </c>
      <c r="H552" s="287"/>
      <c r="I552" s="287"/>
      <c r="J552" s="287"/>
      <c r="K552" s="287"/>
      <c r="L552" s="287"/>
      <c r="M552" s="287"/>
      <c r="N552" s="288"/>
      <c r="O552" s="10"/>
      <c r="P552" s="314" t="s">
        <v>631</v>
      </c>
      <c r="Q552" s="315"/>
      <c r="R552" s="315"/>
      <c r="S552" s="315"/>
      <c r="T552" s="315"/>
      <c r="U552" s="315"/>
      <c r="V552" s="315"/>
      <c r="W552" s="315"/>
      <c r="X552" s="315"/>
      <c r="Y552" s="316"/>
      <c r="Z552" s="94"/>
    </row>
    <row r="553" spans="1:26" ht="20.100000000000001" customHeight="1" x14ac:dyDescent="0.15">
      <c r="A553" s="85"/>
      <c r="B553" s="73"/>
      <c r="C553" s="226"/>
      <c r="D553" s="273"/>
      <c r="E553" s="274"/>
      <c r="F553" s="243" t="s">
        <v>223</v>
      </c>
      <c r="G553" s="289" t="s">
        <v>617</v>
      </c>
      <c r="H553" s="289"/>
      <c r="I553" s="289"/>
      <c r="J553" s="289"/>
      <c r="K553" s="289"/>
      <c r="L553" s="289"/>
      <c r="M553" s="289"/>
      <c r="N553" s="290"/>
      <c r="O553" s="10"/>
      <c r="P553" s="318" t="s">
        <v>632</v>
      </c>
      <c r="Q553" s="319"/>
      <c r="R553" s="319"/>
      <c r="S553" s="319"/>
      <c r="T553" s="319"/>
      <c r="U553" s="319"/>
      <c r="V553" s="319"/>
      <c r="W553" s="319"/>
      <c r="X553" s="319"/>
      <c r="Y553" s="320"/>
      <c r="Z553" s="94"/>
    </row>
    <row r="554" spans="1:26" ht="20.100000000000001" customHeight="1" x14ac:dyDescent="0.15">
      <c r="A554" s="85"/>
      <c r="B554" s="73"/>
      <c r="C554" s="226"/>
      <c r="D554" s="273"/>
      <c r="E554" s="274"/>
      <c r="F554" s="243" t="s">
        <v>224</v>
      </c>
      <c r="G554" s="289" t="s">
        <v>618</v>
      </c>
      <c r="H554" s="289"/>
      <c r="I554" s="289"/>
      <c r="J554" s="289"/>
      <c r="K554" s="289"/>
      <c r="L554" s="289"/>
      <c r="M554" s="289"/>
      <c r="N554" s="290"/>
      <c r="O554" s="10"/>
      <c r="P554" s="318" t="s">
        <v>633</v>
      </c>
      <c r="Q554" s="319"/>
      <c r="R554" s="319"/>
      <c r="S554" s="319"/>
      <c r="T554" s="319"/>
      <c r="U554" s="319"/>
      <c r="V554" s="319"/>
      <c r="W554" s="319"/>
      <c r="X554" s="319"/>
      <c r="Y554" s="320"/>
      <c r="Z554" s="94"/>
    </row>
    <row r="555" spans="1:26" ht="20.100000000000001" customHeight="1" x14ac:dyDescent="0.15">
      <c r="A555" s="85">
        <f>IF(IF($O555="○",TRIM($P555)="",TRIM($P555)&lt;&gt;""), 1001, 0)</f>
        <v>0</v>
      </c>
      <c r="B555" s="73"/>
      <c r="C555" s="226"/>
      <c r="D555" s="273"/>
      <c r="E555" s="274"/>
      <c r="F555" s="332" t="s">
        <v>231</v>
      </c>
      <c r="G555" s="289" t="s">
        <v>91</v>
      </c>
      <c r="H555" s="289"/>
      <c r="I555" s="289"/>
      <c r="J555" s="289"/>
      <c r="K555" s="289"/>
      <c r="L555" s="289"/>
      <c r="M555" s="289"/>
      <c r="N555" s="290"/>
      <c r="O555" s="10"/>
      <c r="P555" s="13"/>
      <c r="Q555" s="14"/>
      <c r="R555" s="14"/>
      <c r="S555" s="14"/>
      <c r="T555" s="14"/>
      <c r="U555" s="14"/>
      <c r="V555" s="14"/>
      <c r="W555" s="14"/>
      <c r="X555" s="14"/>
      <c r="Y555" s="15"/>
      <c r="Z555" s="94"/>
    </row>
    <row r="556" spans="1:26" ht="20.100000000000001" customHeight="1" x14ac:dyDescent="0.15">
      <c r="A556" s="85"/>
      <c r="B556" s="73"/>
      <c r="C556" s="226"/>
      <c r="D556" s="277" t="s">
        <v>651</v>
      </c>
      <c r="E556" s="278"/>
      <c r="F556" s="243" t="s">
        <v>222</v>
      </c>
      <c r="G556" s="289" t="s">
        <v>619</v>
      </c>
      <c r="H556" s="289"/>
      <c r="I556" s="289"/>
      <c r="J556" s="289"/>
      <c r="K556" s="289"/>
      <c r="L556" s="289"/>
      <c r="M556" s="289"/>
      <c r="N556" s="290"/>
      <c r="O556" s="10"/>
      <c r="P556" s="318" t="s">
        <v>634</v>
      </c>
      <c r="Q556" s="319"/>
      <c r="R556" s="319"/>
      <c r="S556" s="319"/>
      <c r="T556" s="319"/>
      <c r="U556" s="319"/>
      <c r="V556" s="319"/>
      <c r="W556" s="319"/>
      <c r="X556" s="319"/>
      <c r="Y556" s="320"/>
      <c r="Z556" s="94"/>
    </row>
    <row r="557" spans="1:26" ht="30" customHeight="1" x14ac:dyDescent="0.15">
      <c r="A557" s="85"/>
      <c r="B557" s="73"/>
      <c r="C557" s="226"/>
      <c r="D557" s="283" t="s">
        <v>652</v>
      </c>
      <c r="E557" s="284"/>
      <c r="F557" s="243" t="s">
        <v>222</v>
      </c>
      <c r="G557" s="289" t="s">
        <v>620</v>
      </c>
      <c r="H557" s="289"/>
      <c r="I557" s="289"/>
      <c r="J557" s="289"/>
      <c r="K557" s="289"/>
      <c r="L557" s="289"/>
      <c r="M557" s="289"/>
      <c r="N557" s="290"/>
      <c r="O557" s="10"/>
      <c r="P557" s="318" t="s">
        <v>635</v>
      </c>
      <c r="Q557" s="319"/>
      <c r="R557" s="319"/>
      <c r="S557" s="319"/>
      <c r="T557" s="319"/>
      <c r="U557" s="319"/>
      <c r="V557" s="319"/>
      <c r="W557" s="319"/>
      <c r="X557" s="319"/>
      <c r="Y557" s="320"/>
      <c r="Z557" s="94"/>
    </row>
    <row r="558" spans="1:26" ht="20.100000000000001" customHeight="1" x14ac:dyDescent="0.15">
      <c r="A558" s="85"/>
      <c r="B558" s="73"/>
      <c r="C558" s="226"/>
      <c r="D558" s="273" t="s">
        <v>653</v>
      </c>
      <c r="E558" s="274"/>
      <c r="F558" s="243" t="s">
        <v>222</v>
      </c>
      <c r="G558" s="289" t="s">
        <v>621</v>
      </c>
      <c r="H558" s="289"/>
      <c r="I558" s="289"/>
      <c r="J558" s="289"/>
      <c r="K558" s="289"/>
      <c r="L558" s="289"/>
      <c r="M558" s="289"/>
      <c r="N558" s="290"/>
      <c r="O558" s="10"/>
      <c r="P558" s="318" t="s">
        <v>636</v>
      </c>
      <c r="Q558" s="319"/>
      <c r="R558" s="319"/>
      <c r="S558" s="319"/>
      <c r="T558" s="319"/>
      <c r="U558" s="319"/>
      <c r="V558" s="319"/>
      <c r="W558" s="319"/>
      <c r="X558" s="319"/>
      <c r="Y558" s="320"/>
      <c r="Z558" s="94"/>
    </row>
    <row r="559" spans="1:26" ht="20.100000000000001" customHeight="1" x14ac:dyDescent="0.15">
      <c r="A559" s="85"/>
      <c r="B559" s="73"/>
      <c r="C559" s="226"/>
      <c r="D559" s="273"/>
      <c r="E559" s="274"/>
      <c r="F559" s="243" t="s">
        <v>223</v>
      </c>
      <c r="G559" s="289" t="s">
        <v>622</v>
      </c>
      <c r="H559" s="289"/>
      <c r="I559" s="289"/>
      <c r="J559" s="289"/>
      <c r="K559" s="289"/>
      <c r="L559" s="289"/>
      <c r="M559" s="289"/>
      <c r="N559" s="290"/>
      <c r="O559" s="10"/>
      <c r="P559" s="318" t="s">
        <v>637</v>
      </c>
      <c r="Q559" s="319"/>
      <c r="R559" s="319"/>
      <c r="S559" s="319"/>
      <c r="T559" s="319"/>
      <c r="U559" s="319"/>
      <c r="V559" s="319"/>
      <c r="W559" s="319"/>
      <c r="X559" s="319"/>
      <c r="Y559" s="320"/>
      <c r="Z559" s="94"/>
    </row>
    <row r="560" spans="1:26" ht="20.100000000000001" customHeight="1" x14ac:dyDescent="0.15">
      <c r="A560" s="85"/>
      <c r="B560" s="73"/>
      <c r="C560" s="226"/>
      <c r="D560" s="273"/>
      <c r="E560" s="274"/>
      <c r="F560" s="243" t="s">
        <v>224</v>
      </c>
      <c r="G560" s="289" t="s">
        <v>623</v>
      </c>
      <c r="H560" s="289"/>
      <c r="I560" s="289"/>
      <c r="J560" s="289"/>
      <c r="K560" s="289"/>
      <c r="L560" s="289"/>
      <c r="M560" s="289"/>
      <c r="N560" s="290"/>
      <c r="O560" s="10"/>
      <c r="P560" s="318" t="s">
        <v>638</v>
      </c>
      <c r="Q560" s="319"/>
      <c r="R560" s="319"/>
      <c r="S560" s="319"/>
      <c r="T560" s="319"/>
      <c r="U560" s="319"/>
      <c r="V560" s="319"/>
      <c r="W560" s="319"/>
      <c r="X560" s="319"/>
      <c r="Y560" s="320"/>
      <c r="Z560" s="94"/>
    </row>
    <row r="561" spans="1:26" ht="20.100000000000001" customHeight="1" x14ac:dyDescent="0.15">
      <c r="A561" s="85">
        <f>IF(IF($O561="○",TRIM($P561)="",TRIM($P561)&lt;&gt;""), 1001, 0)</f>
        <v>0</v>
      </c>
      <c r="B561" s="73"/>
      <c r="C561" s="226"/>
      <c r="D561" s="273"/>
      <c r="E561" s="274"/>
      <c r="F561" s="243" t="s">
        <v>231</v>
      </c>
      <c r="G561" s="289" t="s">
        <v>91</v>
      </c>
      <c r="H561" s="289"/>
      <c r="I561" s="289"/>
      <c r="J561" s="289"/>
      <c r="K561" s="289"/>
      <c r="L561" s="289"/>
      <c r="M561" s="289"/>
      <c r="N561" s="290"/>
      <c r="O561" s="10"/>
      <c r="P561" s="13"/>
      <c r="Q561" s="14"/>
      <c r="R561" s="14"/>
      <c r="S561" s="14"/>
      <c r="T561" s="14"/>
      <c r="U561" s="14"/>
      <c r="V561" s="14"/>
      <c r="W561" s="14"/>
      <c r="X561" s="14"/>
      <c r="Y561" s="15"/>
      <c r="Z561" s="94"/>
    </row>
    <row r="562" spans="1:26" ht="20.100000000000001" customHeight="1" x14ac:dyDescent="0.15">
      <c r="A562" s="85"/>
      <c r="B562" s="73"/>
      <c r="C562" s="226"/>
      <c r="D562" s="277" t="s">
        <v>834</v>
      </c>
      <c r="E562" s="278"/>
      <c r="F562" s="243" t="s">
        <v>222</v>
      </c>
      <c r="G562" s="289" t="s">
        <v>624</v>
      </c>
      <c r="H562" s="289"/>
      <c r="I562" s="289"/>
      <c r="J562" s="289"/>
      <c r="K562" s="289"/>
      <c r="L562" s="289"/>
      <c r="M562" s="289"/>
      <c r="N562" s="290"/>
      <c r="O562" s="10"/>
      <c r="P562" s="318" t="s">
        <v>639</v>
      </c>
      <c r="Q562" s="319"/>
      <c r="R562" s="319"/>
      <c r="S562" s="319"/>
      <c r="T562" s="319"/>
      <c r="U562" s="319"/>
      <c r="V562" s="319"/>
      <c r="W562" s="319"/>
      <c r="X562" s="319"/>
      <c r="Y562" s="320"/>
      <c r="Z562" s="94"/>
    </row>
    <row r="563" spans="1:26" ht="20.100000000000001" customHeight="1" x14ac:dyDescent="0.15">
      <c r="A563" s="85">
        <f>IF(IF($O563="○",TRIM($P563)="",TRIM($P563)&lt;&gt;""), 1001, 0)</f>
        <v>0</v>
      </c>
      <c r="B563" s="73"/>
      <c r="C563" s="226"/>
      <c r="D563" s="275"/>
      <c r="E563" s="276"/>
      <c r="F563" s="243" t="s">
        <v>231</v>
      </c>
      <c r="G563" s="289" t="s">
        <v>91</v>
      </c>
      <c r="H563" s="289"/>
      <c r="I563" s="289"/>
      <c r="J563" s="289"/>
      <c r="K563" s="289"/>
      <c r="L563" s="289"/>
      <c r="M563" s="289"/>
      <c r="N563" s="290"/>
      <c r="O563" s="10"/>
      <c r="P563" s="13"/>
      <c r="Q563" s="14"/>
      <c r="R563" s="14"/>
      <c r="S563" s="14"/>
      <c r="T563" s="14"/>
      <c r="U563" s="14"/>
      <c r="V563" s="14"/>
      <c r="W563" s="14"/>
      <c r="X563" s="14"/>
      <c r="Y563" s="15"/>
      <c r="Z563" s="94"/>
    </row>
    <row r="564" spans="1:26" ht="20.100000000000001" customHeight="1" x14ac:dyDescent="0.15">
      <c r="A564" s="85"/>
      <c r="B564" s="73"/>
      <c r="C564" s="226"/>
      <c r="D564" s="273" t="s">
        <v>654</v>
      </c>
      <c r="E564" s="274"/>
      <c r="F564" s="243" t="s">
        <v>222</v>
      </c>
      <c r="G564" s="289" t="s">
        <v>625</v>
      </c>
      <c r="H564" s="289"/>
      <c r="I564" s="289"/>
      <c r="J564" s="289"/>
      <c r="K564" s="289"/>
      <c r="L564" s="289"/>
      <c r="M564" s="289"/>
      <c r="N564" s="290"/>
      <c r="O564" s="10"/>
      <c r="P564" s="318" t="s">
        <v>640</v>
      </c>
      <c r="Q564" s="319"/>
      <c r="R564" s="319"/>
      <c r="S564" s="319"/>
      <c r="T564" s="319"/>
      <c r="U564" s="319"/>
      <c r="V564" s="319"/>
      <c r="W564" s="319"/>
      <c r="X564" s="319"/>
      <c r="Y564" s="320"/>
      <c r="Z564" s="94"/>
    </row>
    <row r="565" spans="1:26" ht="20.100000000000001" customHeight="1" x14ac:dyDescent="0.15">
      <c r="A565" s="85"/>
      <c r="B565" s="73"/>
      <c r="C565" s="226"/>
      <c r="D565" s="283" t="s">
        <v>655</v>
      </c>
      <c r="E565" s="284"/>
      <c r="F565" s="243" t="s">
        <v>222</v>
      </c>
      <c r="G565" s="289" t="s">
        <v>626</v>
      </c>
      <c r="H565" s="289"/>
      <c r="I565" s="289"/>
      <c r="J565" s="289"/>
      <c r="K565" s="289"/>
      <c r="L565" s="289"/>
      <c r="M565" s="289"/>
      <c r="N565" s="290"/>
      <c r="O565" s="10"/>
      <c r="P565" s="318" t="s">
        <v>641</v>
      </c>
      <c r="Q565" s="319"/>
      <c r="R565" s="319"/>
      <c r="S565" s="319"/>
      <c r="T565" s="319"/>
      <c r="U565" s="319"/>
      <c r="V565" s="319"/>
      <c r="W565" s="319"/>
      <c r="X565" s="319"/>
      <c r="Y565" s="320"/>
      <c r="Z565" s="94"/>
    </row>
    <row r="566" spans="1:26" ht="20.100000000000001" customHeight="1" x14ac:dyDescent="0.15">
      <c r="A566" s="85"/>
      <c r="B566" s="73"/>
      <c r="C566" s="226"/>
      <c r="D566" s="273" t="s">
        <v>656</v>
      </c>
      <c r="E566" s="274"/>
      <c r="F566" s="243" t="s">
        <v>222</v>
      </c>
      <c r="G566" s="289" t="s">
        <v>627</v>
      </c>
      <c r="H566" s="289"/>
      <c r="I566" s="289"/>
      <c r="J566" s="289"/>
      <c r="K566" s="289"/>
      <c r="L566" s="289"/>
      <c r="M566" s="289"/>
      <c r="N566" s="290"/>
      <c r="O566" s="10"/>
      <c r="P566" s="318" t="s">
        <v>642</v>
      </c>
      <c r="Q566" s="319"/>
      <c r="R566" s="319"/>
      <c r="S566" s="319"/>
      <c r="T566" s="319"/>
      <c r="U566" s="319"/>
      <c r="V566" s="319"/>
      <c r="W566" s="319"/>
      <c r="X566" s="319"/>
      <c r="Y566" s="320"/>
      <c r="Z566" s="94"/>
    </row>
    <row r="567" spans="1:26" ht="20.100000000000001" customHeight="1" x14ac:dyDescent="0.15">
      <c r="A567" s="85"/>
      <c r="B567" s="73"/>
      <c r="C567" s="226"/>
      <c r="D567" s="273"/>
      <c r="E567" s="274"/>
      <c r="F567" s="243" t="s">
        <v>223</v>
      </c>
      <c r="G567" s="289" t="s">
        <v>628</v>
      </c>
      <c r="H567" s="289"/>
      <c r="I567" s="289"/>
      <c r="J567" s="289"/>
      <c r="K567" s="289"/>
      <c r="L567" s="289"/>
      <c r="M567" s="289"/>
      <c r="N567" s="290"/>
      <c r="O567" s="10"/>
      <c r="P567" s="318" t="s">
        <v>643</v>
      </c>
      <c r="Q567" s="319"/>
      <c r="R567" s="319"/>
      <c r="S567" s="319"/>
      <c r="T567" s="319"/>
      <c r="U567" s="319"/>
      <c r="V567" s="319"/>
      <c r="W567" s="319"/>
      <c r="X567" s="319"/>
      <c r="Y567" s="320"/>
      <c r="Z567" s="94"/>
    </row>
    <row r="568" spans="1:26" ht="20.100000000000001" customHeight="1" x14ac:dyDescent="0.15">
      <c r="A568" s="85"/>
      <c r="B568" s="73"/>
      <c r="C568" s="226"/>
      <c r="D568" s="273"/>
      <c r="E568" s="274"/>
      <c r="F568" s="301" t="s">
        <v>224</v>
      </c>
      <c r="G568" s="289" t="s">
        <v>629</v>
      </c>
      <c r="H568" s="289"/>
      <c r="I568" s="289"/>
      <c r="J568" s="289"/>
      <c r="K568" s="289"/>
      <c r="L568" s="289"/>
      <c r="M568" s="289"/>
      <c r="N568" s="290"/>
      <c r="O568" s="10"/>
      <c r="P568" s="318" t="s">
        <v>644</v>
      </c>
      <c r="Q568" s="319"/>
      <c r="R568" s="319"/>
      <c r="S568" s="319"/>
      <c r="T568" s="319"/>
      <c r="U568" s="319"/>
      <c r="V568" s="319"/>
      <c r="W568" s="319"/>
      <c r="X568" s="319"/>
      <c r="Y568" s="320"/>
      <c r="Z568" s="94"/>
    </row>
    <row r="569" spans="1:26" ht="20.100000000000001" customHeight="1" x14ac:dyDescent="0.15">
      <c r="A569" s="85"/>
      <c r="B569" s="73"/>
      <c r="C569" s="226"/>
      <c r="D569" s="273"/>
      <c r="E569" s="274"/>
      <c r="F569" s="249" t="s">
        <v>231</v>
      </c>
      <c r="G569" s="291" t="s">
        <v>91</v>
      </c>
      <c r="H569" s="292"/>
      <c r="I569" s="292"/>
      <c r="J569" s="292"/>
      <c r="K569" s="292"/>
      <c r="L569" s="292"/>
      <c r="M569" s="292"/>
      <c r="N569" s="293"/>
      <c r="O569" s="24"/>
      <c r="P569" s="318" t="s">
        <v>645</v>
      </c>
      <c r="Q569" s="319"/>
      <c r="R569" s="319"/>
      <c r="S569" s="319"/>
      <c r="T569" s="319"/>
      <c r="U569" s="319"/>
      <c r="V569" s="319"/>
      <c r="W569" s="319"/>
      <c r="X569" s="319"/>
      <c r="Y569" s="320"/>
      <c r="Z569" s="94"/>
    </row>
    <row r="570" spans="1:26" ht="20.100000000000001" customHeight="1" x14ac:dyDescent="0.15">
      <c r="A570" s="85">
        <f>IF(IF($O569="○",TRIM($P570)="",TRIM($P570)&lt;&gt;""), 1001, 0)</f>
        <v>0</v>
      </c>
      <c r="B570" s="73"/>
      <c r="C570" s="226"/>
      <c r="D570" s="273"/>
      <c r="E570" s="274"/>
      <c r="F570" s="253"/>
      <c r="G570" s="294"/>
      <c r="H570" s="295"/>
      <c r="I570" s="295"/>
      <c r="J570" s="295"/>
      <c r="K570" s="295"/>
      <c r="L570" s="295"/>
      <c r="M570" s="295"/>
      <c r="N570" s="296"/>
      <c r="O570" s="25"/>
      <c r="P570" s="13"/>
      <c r="Q570" s="14"/>
      <c r="R570" s="14"/>
      <c r="S570" s="14"/>
      <c r="T570" s="14"/>
      <c r="U570" s="14"/>
      <c r="V570" s="14"/>
      <c r="W570" s="14"/>
      <c r="X570" s="14"/>
      <c r="Y570" s="15"/>
      <c r="Z570" s="94"/>
    </row>
    <row r="571" spans="1:26" ht="20.100000000000001" customHeight="1" x14ac:dyDescent="0.15">
      <c r="A571" s="85"/>
      <c r="B571" s="73"/>
      <c r="C571" s="226"/>
      <c r="D571" s="283" t="s">
        <v>657</v>
      </c>
      <c r="E571" s="284"/>
      <c r="F571" s="243" t="s">
        <v>222</v>
      </c>
      <c r="G571" s="289" t="s">
        <v>630</v>
      </c>
      <c r="H571" s="289"/>
      <c r="I571" s="289"/>
      <c r="J571" s="289"/>
      <c r="K571" s="289"/>
      <c r="L571" s="289"/>
      <c r="M571" s="289"/>
      <c r="N571" s="290"/>
      <c r="O571" s="10"/>
      <c r="P571" s="318" t="s">
        <v>646</v>
      </c>
      <c r="Q571" s="319"/>
      <c r="R571" s="319"/>
      <c r="S571" s="319"/>
      <c r="T571" s="319"/>
      <c r="U571" s="319"/>
      <c r="V571" s="319"/>
      <c r="W571" s="319"/>
      <c r="X571" s="319"/>
      <c r="Y571" s="320"/>
      <c r="Z571" s="94"/>
    </row>
    <row r="572" spans="1:26" ht="30" customHeight="1" x14ac:dyDescent="0.15">
      <c r="A572" s="85">
        <f>IF(IF($O572="○",TRIM($P572)="",TRIM($P572)&lt;&gt;""), 1001, 0)</f>
        <v>0</v>
      </c>
      <c r="B572" s="73"/>
      <c r="C572" s="226"/>
      <c r="D572" s="321" t="s">
        <v>658</v>
      </c>
      <c r="E572" s="322"/>
      <c r="F572" s="259" t="s">
        <v>231</v>
      </c>
      <c r="G572" s="302" t="s">
        <v>91</v>
      </c>
      <c r="H572" s="302"/>
      <c r="I572" s="302"/>
      <c r="J572" s="302"/>
      <c r="K572" s="302"/>
      <c r="L572" s="302"/>
      <c r="M572" s="302"/>
      <c r="N572" s="303"/>
      <c r="O572" s="12"/>
      <c r="P572" s="26"/>
      <c r="Q572" s="32"/>
      <c r="R572" s="32"/>
      <c r="S572" s="32"/>
      <c r="T572" s="32"/>
      <c r="U572" s="32"/>
      <c r="V572" s="32"/>
      <c r="W572" s="32"/>
      <c r="X572" s="32"/>
      <c r="Y572" s="33"/>
      <c r="Z572" s="94"/>
    </row>
    <row r="573" spans="1:26" ht="20.100000000000001" customHeight="1" x14ac:dyDescent="0.15">
      <c r="A573" s="85"/>
      <c r="B573" s="73"/>
      <c r="C573" s="89"/>
      <c r="D573" s="97"/>
      <c r="E573" s="139"/>
      <c r="F573" s="110"/>
      <c r="G573" s="110"/>
      <c r="H573" s="110"/>
      <c r="I573" s="110"/>
      <c r="J573" s="110"/>
      <c r="K573" s="110"/>
      <c r="L573" s="110"/>
      <c r="M573" s="110"/>
      <c r="N573" s="110"/>
      <c r="O573" s="337"/>
      <c r="P573" s="264"/>
      <c r="Q573" s="139"/>
      <c r="R573" s="139"/>
      <c r="S573" s="139"/>
      <c r="T573" s="139"/>
      <c r="U573" s="139"/>
      <c r="V573" s="139"/>
      <c r="W573" s="139"/>
      <c r="X573" s="139"/>
      <c r="Y573" s="139"/>
      <c r="Z573" s="94"/>
    </row>
    <row r="574" spans="1:26" ht="20.100000000000001" customHeight="1" x14ac:dyDescent="0.15">
      <c r="A574" s="85"/>
      <c r="B574" s="73"/>
      <c r="C574" s="89"/>
      <c r="D574" s="216" t="s">
        <v>659</v>
      </c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09"/>
      <c r="P574" s="264"/>
      <c r="Q574" s="139"/>
      <c r="R574" s="139"/>
      <c r="S574" s="139"/>
      <c r="T574" s="139"/>
      <c r="U574" s="139"/>
      <c r="V574" s="139"/>
      <c r="W574" s="139"/>
      <c r="X574" s="139"/>
      <c r="Y574" s="139"/>
      <c r="Z574" s="94"/>
    </row>
    <row r="575" spans="1:26" ht="20.100000000000001" customHeight="1" x14ac:dyDescent="0.15">
      <c r="A575" s="85"/>
      <c r="B575" s="73"/>
      <c r="C575" s="89"/>
      <c r="D575" s="217" t="s">
        <v>73</v>
      </c>
      <c r="E575" s="218"/>
      <c r="F575" s="219" t="s">
        <v>13</v>
      </c>
      <c r="G575" s="220"/>
      <c r="H575" s="220"/>
      <c r="I575" s="220"/>
      <c r="J575" s="220"/>
      <c r="K575" s="220"/>
      <c r="L575" s="220"/>
      <c r="M575" s="220"/>
      <c r="N575" s="218"/>
      <c r="O575" s="221" t="s">
        <v>12</v>
      </c>
      <c r="P575" s="222" t="s">
        <v>245</v>
      </c>
      <c r="Q575" s="223"/>
      <c r="R575" s="223"/>
      <c r="S575" s="223"/>
      <c r="T575" s="223"/>
      <c r="U575" s="223"/>
      <c r="V575" s="223"/>
      <c r="W575" s="223"/>
      <c r="X575" s="223"/>
      <c r="Y575" s="224"/>
      <c r="Z575" s="225"/>
    </row>
    <row r="576" spans="1:26" ht="20.100000000000001" customHeight="1" x14ac:dyDescent="0.15">
      <c r="A576" s="85"/>
      <c r="B576" s="73"/>
      <c r="C576" s="226"/>
      <c r="D576" s="267" t="s">
        <v>660</v>
      </c>
      <c r="E576" s="268"/>
      <c r="F576" s="243" t="s">
        <v>222</v>
      </c>
      <c r="G576" s="287" t="s">
        <v>723</v>
      </c>
      <c r="H576" s="287"/>
      <c r="I576" s="287"/>
      <c r="J576" s="287"/>
      <c r="K576" s="287"/>
      <c r="L576" s="287"/>
      <c r="M576" s="287"/>
      <c r="N576" s="288"/>
      <c r="O576" s="10"/>
      <c r="P576" s="314" t="s">
        <v>724</v>
      </c>
      <c r="Q576" s="315"/>
      <c r="R576" s="315"/>
      <c r="S576" s="315"/>
      <c r="T576" s="315"/>
      <c r="U576" s="315"/>
      <c r="V576" s="315"/>
      <c r="W576" s="315"/>
      <c r="X576" s="315"/>
      <c r="Y576" s="316"/>
      <c r="Z576" s="94"/>
    </row>
    <row r="577" spans="1:26" ht="20.100000000000001" customHeight="1" x14ac:dyDescent="0.15">
      <c r="A577" s="85"/>
      <c r="B577" s="73"/>
      <c r="C577" s="226"/>
      <c r="D577" s="273"/>
      <c r="E577" s="274"/>
      <c r="F577" s="243" t="s">
        <v>223</v>
      </c>
      <c r="G577" s="289" t="s">
        <v>725</v>
      </c>
      <c r="H577" s="289"/>
      <c r="I577" s="289"/>
      <c r="J577" s="289"/>
      <c r="K577" s="289"/>
      <c r="L577" s="289"/>
      <c r="M577" s="289"/>
      <c r="N577" s="290"/>
      <c r="O577" s="10"/>
      <c r="P577" s="318" t="s">
        <v>726</v>
      </c>
      <c r="Q577" s="319"/>
      <c r="R577" s="319"/>
      <c r="S577" s="319"/>
      <c r="T577" s="319"/>
      <c r="U577" s="319"/>
      <c r="V577" s="319"/>
      <c r="W577" s="319"/>
      <c r="X577" s="319"/>
      <c r="Y577" s="320"/>
      <c r="Z577" s="94"/>
    </row>
    <row r="578" spans="1:26" ht="20.100000000000001" customHeight="1" x14ac:dyDescent="0.15">
      <c r="A578" s="85"/>
      <c r="B578" s="73"/>
      <c r="C578" s="226"/>
      <c r="D578" s="273"/>
      <c r="E578" s="274"/>
      <c r="F578" s="243" t="s">
        <v>224</v>
      </c>
      <c r="G578" s="289" t="s">
        <v>727</v>
      </c>
      <c r="H578" s="289"/>
      <c r="I578" s="289"/>
      <c r="J578" s="289"/>
      <c r="K578" s="289"/>
      <c r="L578" s="289"/>
      <c r="M578" s="289"/>
      <c r="N578" s="290"/>
      <c r="O578" s="10"/>
      <c r="P578" s="318" t="s">
        <v>728</v>
      </c>
      <c r="Q578" s="319"/>
      <c r="R578" s="319"/>
      <c r="S578" s="319"/>
      <c r="T578" s="319"/>
      <c r="U578" s="319"/>
      <c r="V578" s="319"/>
      <c r="W578" s="319"/>
      <c r="X578" s="319"/>
      <c r="Y578" s="320"/>
      <c r="Z578" s="94"/>
    </row>
    <row r="579" spans="1:26" ht="20.100000000000001" customHeight="1" x14ac:dyDescent="0.15">
      <c r="A579" s="85"/>
      <c r="B579" s="73"/>
      <c r="C579" s="226"/>
      <c r="D579" s="273"/>
      <c r="E579" s="274"/>
      <c r="F579" s="249" t="s">
        <v>231</v>
      </c>
      <c r="G579" s="291" t="s">
        <v>91</v>
      </c>
      <c r="H579" s="292"/>
      <c r="I579" s="292"/>
      <c r="J579" s="292"/>
      <c r="K579" s="292"/>
      <c r="L579" s="292"/>
      <c r="M579" s="292"/>
      <c r="N579" s="293"/>
      <c r="O579" s="24"/>
      <c r="P579" s="318" t="s">
        <v>729</v>
      </c>
      <c r="Q579" s="319"/>
      <c r="R579" s="319"/>
      <c r="S579" s="319"/>
      <c r="T579" s="319"/>
      <c r="U579" s="319"/>
      <c r="V579" s="319"/>
      <c r="W579" s="319"/>
      <c r="X579" s="319"/>
      <c r="Y579" s="320"/>
      <c r="Z579" s="94"/>
    </row>
    <row r="580" spans="1:26" ht="20.100000000000001" customHeight="1" x14ac:dyDescent="0.15">
      <c r="A580" s="85">
        <f>IF(IF($O579="○",TRIM($P580)="",TRIM($P580)&lt;&gt;""), 1001, 0)</f>
        <v>0</v>
      </c>
      <c r="B580" s="73"/>
      <c r="C580" s="226"/>
      <c r="D580" s="275"/>
      <c r="E580" s="276"/>
      <c r="F580" s="253"/>
      <c r="G580" s="294"/>
      <c r="H580" s="295"/>
      <c r="I580" s="295"/>
      <c r="J580" s="295"/>
      <c r="K580" s="295"/>
      <c r="L580" s="295"/>
      <c r="M580" s="295"/>
      <c r="N580" s="296"/>
      <c r="O580" s="25"/>
      <c r="P580" s="13"/>
      <c r="Q580" s="14"/>
      <c r="R580" s="14"/>
      <c r="S580" s="14"/>
      <c r="T580" s="14"/>
      <c r="U580" s="14"/>
      <c r="V580" s="14"/>
      <c r="W580" s="14"/>
      <c r="X580" s="14"/>
      <c r="Y580" s="15"/>
      <c r="Z580" s="94"/>
    </row>
    <row r="581" spans="1:26" ht="20.100000000000001" customHeight="1" x14ac:dyDescent="0.15">
      <c r="A581" s="85"/>
      <c r="B581" s="73"/>
      <c r="C581" s="226"/>
      <c r="D581" s="273" t="s">
        <v>663</v>
      </c>
      <c r="E581" s="274"/>
      <c r="F581" s="301" t="s">
        <v>222</v>
      </c>
      <c r="G581" s="289" t="s">
        <v>730</v>
      </c>
      <c r="H581" s="289"/>
      <c r="I581" s="289"/>
      <c r="J581" s="289"/>
      <c r="K581" s="289"/>
      <c r="L581" s="289"/>
      <c r="M581" s="289"/>
      <c r="N581" s="290"/>
      <c r="O581" s="10"/>
      <c r="P581" s="318" t="s">
        <v>731</v>
      </c>
      <c r="Q581" s="319"/>
      <c r="R581" s="319"/>
      <c r="S581" s="319"/>
      <c r="T581" s="319"/>
      <c r="U581" s="319"/>
      <c r="V581" s="319"/>
      <c r="W581" s="319"/>
      <c r="X581" s="319"/>
      <c r="Y581" s="320"/>
      <c r="Z581" s="94"/>
    </row>
    <row r="582" spans="1:26" ht="30" customHeight="1" x14ac:dyDescent="0.15">
      <c r="A582" s="85"/>
      <c r="B582" s="73"/>
      <c r="C582" s="226"/>
      <c r="D582" s="277" t="s">
        <v>664</v>
      </c>
      <c r="E582" s="278"/>
      <c r="F582" s="243" t="s">
        <v>222</v>
      </c>
      <c r="G582" s="289" t="s">
        <v>732</v>
      </c>
      <c r="H582" s="289"/>
      <c r="I582" s="289"/>
      <c r="J582" s="289"/>
      <c r="K582" s="289"/>
      <c r="L582" s="289"/>
      <c r="M582" s="289"/>
      <c r="N582" s="290"/>
      <c r="O582" s="10"/>
      <c r="P582" s="318"/>
      <c r="Q582" s="319"/>
      <c r="R582" s="319"/>
      <c r="S582" s="319"/>
      <c r="T582" s="319"/>
      <c r="U582" s="319"/>
      <c r="V582" s="319"/>
      <c r="W582" s="319"/>
      <c r="X582" s="319"/>
      <c r="Y582" s="320"/>
      <c r="Z582" s="94"/>
    </row>
    <row r="583" spans="1:26" ht="30" customHeight="1" x14ac:dyDescent="0.15">
      <c r="A583" s="85"/>
      <c r="B583" s="73"/>
      <c r="C583" s="226"/>
      <c r="D583" s="283" t="s">
        <v>665</v>
      </c>
      <c r="E583" s="284"/>
      <c r="F583" s="243" t="s">
        <v>222</v>
      </c>
      <c r="G583" s="289" t="s">
        <v>733</v>
      </c>
      <c r="H583" s="289"/>
      <c r="I583" s="289"/>
      <c r="J583" s="289"/>
      <c r="K583" s="289"/>
      <c r="L583" s="289"/>
      <c r="M583" s="289"/>
      <c r="N583" s="290"/>
      <c r="O583" s="10"/>
      <c r="P583" s="318" t="s">
        <v>734</v>
      </c>
      <c r="Q583" s="319"/>
      <c r="R583" s="319"/>
      <c r="S583" s="319"/>
      <c r="T583" s="319"/>
      <c r="U583" s="319"/>
      <c r="V583" s="319"/>
      <c r="W583" s="319"/>
      <c r="X583" s="319"/>
      <c r="Y583" s="320"/>
      <c r="Z583" s="94"/>
    </row>
    <row r="584" spans="1:26" ht="20.100000000000001" customHeight="1" x14ac:dyDescent="0.15">
      <c r="A584" s="85"/>
      <c r="B584" s="73"/>
      <c r="C584" s="226"/>
      <c r="D584" s="283" t="s">
        <v>666</v>
      </c>
      <c r="E584" s="284"/>
      <c r="F584" s="243" t="s">
        <v>222</v>
      </c>
      <c r="G584" s="289" t="s">
        <v>735</v>
      </c>
      <c r="H584" s="289"/>
      <c r="I584" s="289"/>
      <c r="J584" s="289"/>
      <c r="K584" s="289"/>
      <c r="L584" s="289"/>
      <c r="M584" s="289"/>
      <c r="N584" s="290"/>
      <c r="O584" s="10"/>
      <c r="P584" s="318" t="s">
        <v>736</v>
      </c>
      <c r="Q584" s="319"/>
      <c r="R584" s="319"/>
      <c r="S584" s="319"/>
      <c r="T584" s="319"/>
      <c r="U584" s="319"/>
      <c r="V584" s="319"/>
      <c r="W584" s="319"/>
      <c r="X584" s="319"/>
      <c r="Y584" s="320"/>
      <c r="Z584" s="94"/>
    </row>
    <row r="585" spans="1:26" ht="20.100000000000001" customHeight="1" x14ac:dyDescent="0.15">
      <c r="A585" s="85"/>
      <c r="B585" s="73"/>
      <c r="C585" s="226"/>
      <c r="D585" s="277" t="s">
        <v>667</v>
      </c>
      <c r="E585" s="278"/>
      <c r="F585" s="249" t="s">
        <v>231</v>
      </c>
      <c r="G585" s="291" t="s">
        <v>91</v>
      </c>
      <c r="H585" s="292"/>
      <c r="I585" s="292"/>
      <c r="J585" s="292"/>
      <c r="K585" s="292"/>
      <c r="L585" s="292"/>
      <c r="M585" s="292"/>
      <c r="N585" s="293"/>
      <c r="O585" s="24"/>
      <c r="P585" s="318" t="s">
        <v>737</v>
      </c>
      <c r="Q585" s="319"/>
      <c r="R585" s="319"/>
      <c r="S585" s="319"/>
      <c r="T585" s="319"/>
      <c r="U585" s="319"/>
      <c r="V585" s="319"/>
      <c r="W585" s="319"/>
      <c r="X585" s="319"/>
      <c r="Y585" s="320"/>
      <c r="Z585" s="94"/>
    </row>
    <row r="586" spans="1:26" ht="20.100000000000001" customHeight="1" x14ac:dyDescent="0.15">
      <c r="A586" s="85">
        <f>IF(IF($O585="○",TRIM($P586)="",TRIM($P586)&lt;&gt;""), 1001, 0)</f>
        <v>0</v>
      </c>
      <c r="B586" s="73"/>
      <c r="C586" s="226"/>
      <c r="D586" s="279"/>
      <c r="E586" s="280"/>
      <c r="F586" s="333"/>
      <c r="G586" s="334"/>
      <c r="H586" s="335"/>
      <c r="I586" s="335"/>
      <c r="J586" s="335"/>
      <c r="K586" s="335"/>
      <c r="L586" s="335"/>
      <c r="M586" s="335"/>
      <c r="N586" s="336"/>
      <c r="O586" s="34"/>
      <c r="P586" s="35"/>
      <c r="Q586" s="36"/>
      <c r="R586" s="36"/>
      <c r="S586" s="36"/>
      <c r="T586" s="36"/>
      <c r="U586" s="36"/>
      <c r="V586" s="36"/>
      <c r="W586" s="36"/>
      <c r="X586" s="36"/>
      <c r="Y586" s="37"/>
      <c r="Z586" s="94"/>
    </row>
    <row r="587" spans="1:26" ht="20.100000000000001" customHeight="1" x14ac:dyDescent="0.15">
      <c r="A587" s="85"/>
      <c r="B587" s="73"/>
      <c r="C587" s="89"/>
      <c r="D587" s="97"/>
      <c r="E587" s="139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264"/>
      <c r="Q587" s="139"/>
      <c r="R587" s="139"/>
      <c r="S587" s="139"/>
      <c r="T587" s="139"/>
      <c r="U587" s="139"/>
      <c r="V587" s="139"/>
      <c r="W587" s="139"/>
      <c r="X587" s="139"/>
      <c r="Y587" s="139"/>
      <c r="Z587" s="94"/>
    </row>
    <row r="588" spans="1:26" ht="20.100000000000001" customHeight="1" x14ac:dyDescent="0.15">
      <c r="A588" s="85"/>
      <c r="B588" s="73"/>
      <c r="C588" s="89"/>
      <c r="D588" s="216" t="s">
        <v>661</v>
      </c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09"/>
      <c r="P588" s="264"/>
      <c r="Q588" s="139"/>
      <c r="R588" s="139"/>
      <c r="S588" s="139"/>
      <c r="T588" s="139"/>
      <c r="U588" s="139"/>
      <c r="V588" s="139"/>
      <c r="W588" s="139"/>
      <c r="X588" s="139"/>
      <c r="Y588" s="139"/>
      <c r="Z588" s="94"/>
    </row>
    <row r="589" spans="1:26" ht="20.100000000000001" customHeight="1" x14ac:dyDescent="0.15">
      <c r="A589" s="85"/>
      <c r="B589" s="73"/>
      <c r="C589" s="89"/>
      <c r="D589" s="217" t="s">
        <v>73</v>
      </c>
      <c r="E589" s="218"/>
      <c r="F589" s="219" t="s">
        <v>13</v>
      </c>
      <c r="G589" s="220"/>
      <c r="H589" s="220"/>
      <c r="I589" s="220"/>
      <c r="J589" s="220"/>
      <c r="K589" s="220"/>
      <c r="L589" s="220"/>
      <c r="M589" s="220"/>
      <c r="N589" s="218"/>
      <c r="O589" s="221" t="s">
        <v>12</v>
      </c>
      <c r="P589" s="222" t="s">
        <v>245</v>
      </c>
      <c r="Q589" s="223"/>
      <c r="R589" s="223"/>
      <c r="S589" s="223"/>
      <c r="T589" s="223"/>
      <c r="U589" s="223"/>
      <c r="V589" s="223"/>
      <c r="W589" s="223"/>
      <c r="X589" s="223"/>
      <c r="Y589" s="224"/>
      <c r="Z589" s="225"/>
    </row>
    <row r="590" spans="1:26" ht="20.100000000000001" customHeight="1" x14ac:dyDescent="0.15">
      <c r="A590" s="85"/>
      <c r="B590" s="73"/>
      <c r="C590" s="226"/>
      <c r="D590" s="338" t="s">
        <v>668</v>
      </c>
      <c r="E590" s="339"/>
      <c r="F590" s="269" t="s">
        <v>222</v>
      </c>
      <c r="G590" s="287" t="s">
        <v>738</v>
      </c>
      <c r="H590" s="287"/>
      <c r="I590" s="287"/>
      <c r="J590" s="287"/>
      <c r="K590" s="287"/>
      <c r="L590" s="287"/>
      <c r="M590" s="287"/>
      <c r="N590" s="288"/>
      <c r="O590" s="10"/>
      <c r="P590" s="314" t="s">
        <v>739</v>
      </c>
      <c r="Q590" s="315"/>
      <c r="R590" s="315"/>
      <c r="S590" s="315"/>
      <c r="T590" s="315"/>
      <c r="U590" s="315"/>
      <c r="V590" s="315"/>
      <c r="W590" s="315"/>
      <c r="X590" s="315"/>
      <c r="Y590" s="316"/>
      <c r="Z590" s="94"/>
    </row>
    <row r="591" spans="1:26" ht="30" customHeight="1" x14ac:dyDescent="0.15">
      <c r="A591" s="85"/>
      <c r="B591" s="73"/>
      <c r="C591" s="226"/>
      <c r="D591" s="283" t="s">
        <v>669</v>
      </c>
      <c r="E591" s="284"/>
      <c r="F591" s="243" t="s">
        <v>222</v>
      </c>
      <c r="G591" s="289" t="s">
        <v>740</v>
      </c>
      <c r="H591" s="289"/>
      <c r="I591" s="289"/>
      <c r="J591" s="289"/>
      <c r="K591" s="289"/>
      <c r="L591" s="289"/>
      <c r="M591" s="289"/>
      <c r="N591" s="290"/>
      <c r="O591" s="10"/>
      <c r="P591" s="318" t="s">
        <v>741</v>
      </c>
      <c r="Q591" s="319"/>
      <c r="R591" s="319"/>
      <c r="S591" s="319"/>
      <c r="T591" s="319"/>
      <c r="U591" s="319"/>
      <c r="V591" s="319"/>
      <c r="W591" s="319"/>
      <c r="X591" s="319"/>
      <c r="Y591" s="320"/>
      <c r="Z591" s="94"/>
    </row>
    <row r="592" spans="1:26" ht="20.100000000000001" customHeight="1" x14ac:dyDescent="0.15">
      <c r="A592" s="85"/>
      <c r="B592" s="73"/>
      <c r="C592" s="226"/>
      <c r="D592" s="283" t="s">
        <v>670</v>
      </c>
      <c r="E592" s="284"/>
      <c r="F592" s="243" t="s">
        <v>222</v>
      </c>
      <c r="G592" s="289" t="s">
        <v>742</v>
      </c>
      <c r="H592" s="289"/>
      <c r="I592" s="289"/>
      <c r="J592" s="289"/>
      <c r="K592" s="289"/>
      <c r="L592" s="289"/>
      <c r="M592" s="289"/>
      <c r="N592" s="290"/>
      <c r="O592" s="10"/>
      <c r="P592" s="318" t="s">
        <v>743</v>
      </c>
      <c r="Q592" s="319"/>
      <c r="R592" s="319"/>
      <c r="S592" s="319"/>
      <c r="T592" s="319"/>
      <c r="U592" s="319"/>
      <c r="V592" s="319"/>
      <c r="W592" s="319"/>
      <c r="X592" s="319"/>
      <c r="Y592" s="320"/>
      <c r="Z592" s="94"/>
    </row>
    <row r="593" spans="1:26" ht="30" customHeight="1" x14ac:dyDescent="0.15">
      <c r="A593" s="85"/>
      <c r="B593" s="73"/>
      <c r="C593" s="226"/>
      <c r="D593" s="283" t="s">
        <v>671</v>
      </c>
      <c r="E593" s="284"/>
      <c r="F593" s="243" t="s">
        <v>222</v>
      </c>
      <c r="G593" s="289" t="s">
        <v>744</v>
      </c>
      <c r="H593" s="289"/>
      <c r="I593" s="289"/>
      <c r="J593" s="289"/>
      <c r="K593" s="289"/>
      <c r="L593" s="289"/>
      <c r="M593" s="289"/>
      <c r="N593" s="290"/>
      <c r="O593" s="10"/>
      <c r="P593" s="318" t="s">
        <v>745</v>
      </c>
      <c r="Q593" s="319"/>
      <c r="R593" s="319"/>
      <c r="S593" s="319"/>
      <c r="T593" s="319"/>
      <c r="U593" s="319"/>
      <c r="V593" s="319"/>
      <c r="W593" s="319"/>
      <c r="X593" s="319"/>
      <c r="Y593" s="320"/>
      <c r="Z593" s="94"/>
    </row>
    <row r="594" spans="1:26" ht="30" customHeight="1" x14ac:dyDescent="0.15">
      <c r="A594" s="85">
        <f>IF(IF($O594="○",TRIM($P594)="",TRIM($P594)&lt;&gt;""), 1001, 0)</f>
        <v>0</v>
      </c>
      <c r="B594" s="73"/>
      <c r="C594" s="226"/>
      <c r="D594" s="321" t="s">
        <v>672</v>
      </c>
      <c r="E594" s="322"/>
      <c r="F594" s="259" t="s">
        <v>231</v>
      </c>
      <c r="G594" s="302" t="s">
        <v>91</v>
      </c>
      <c r="H594" s="302"/>
      <c r="I594" s="302"/>
      <c r="J594" s="302"/>
      <c r="K594" s="302"/>
      <c r="L594" s="302"/>
      <c r="M594" s="302"/>
      <c r="N594" s="303"/>
      <c r="O594" s="12"/>
      <c r="P594" s="26"/>
      <c r="Q594" s="32"/>
      <c r="R594" s="32"/>
      <c r="S594" s="32"/>
      <c r="T594" s="32"/>
      <c r="U594" s="32"/>
      <c r="V594" s="32"/>
      <c r="W594" s="32"/>
      <c r="X594" s="32"/>
      <c r="Y594" s="33"/>
      <c r="Z594" s="94"/>
    </row>
    <row r="595" spans="1:26" ht="20.100000000000001" customHeight="1" x14ac:dyDescent="0.15">
      <c r="A595" s="85"/>
      <c r="B595" s="73"/>
      <c r="C595" s="89"/>
      <c r="D595" s="97"/>
      <c r="E595" s="139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264"/>
      <c r="Q595" s="139"/>
      <c r="R595" s="139"/>
      <c r="S595" s="139"/>
      <c r="T595" s="139"/>
      <c r="U595" s="139"/>
      <c r="V595" s="139"/>
      <c r="W595" s="139"/>
      <c r="X595" s="139"/>
      <c r="Y595" s="139"/>
      <c r="Z595" s="94"/>
    </row>
    <row r="596" spans="1:26" ht="20.100000000000001" customHeight="1" x14ac:dyDescent="0.15">
      <c r="A596" s="85"/>
      <c r="B596" s="73"/>
      <c r="C596" s="89"/>
      <c r="D596" s="216" t="s">
        <v>662</v>
      </c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09"/>
      <c r="P596" s="264"/>
      <c r="Q596" s="139"/>
      <c r="R596" s="139"/>
      <c r="S596" s="139"/>
      <c r="T596" s="139"/>
      <c r="U596" s="139"/>
      <c r="V596" s="139"/>
      <c r="W596" s="139"/>
      <c r="X596" s="139"/>
      <c r="Y596" s="139"/>
      <c r="Z596" s="94"/>
    </row>
    <row r="597" spans="1:26" ht="20.100000000000001" customHeight="1" x14ac:dyDescent="0.15">
      <c r="A597" s="85"/>
      <c r="B597" s="73"/>
      <c r="C597" s="89"/>
      <c r="D597" s="217" t="s">
        <v>73</v>
      </c>
      <c r="E597" s="218"/>
      <c r="F597" s="219" t="s">
        <v>13</v>
      </c>
      <c r="G597" s="220"/>
      <c r="H597" s="220"/>
      <c r="I597" s="220"/>
      <c r="J597" s="220"/>
      <c r="K597" s="220"/>
      <c r="L597" s="220"/>
      <c r="M597" s="220"/>
      <c r="N597" s="218"/>
      <c r="O597" s="221" t="s">
        <v>12</v>
      </c>
      <c r="P597" s="222" t="s">
        <v>245</v>
      </c>
      <c r="Q597" s="223"/>
      <c r="R597" s="223"/>
      <c r="S597" s="223"/>
      <c r="T597" s="223"/>
      <c r="U597" s="223"/>
      <c r="V597" s="223"/>
      <c r="W597" s="223"/>
      <c r="X597" s="223"/>
      <c r="Y597" s="224"/>
      <c r="Z597" s="225"/>
    </row>
    <row r="598" spans="1:26" ht="20.100000000000001" customHeight="1" x14ac:dyDescent="0.15">
      <c r="A598" s="85"/>
      <c r="B598" s="73"/>
      <c r="C598" s="226"/>
      <c r="D598" s="267" t="s">
        <v>673</v>
      </c>
      <c r="E598" s="268"/>
      <c r="F598" s="243" t="s">
        <v>222</v>
      </c>
      <c r="G598" s="287" t="s">
        <v>811</v>
      </c>
      <c r="H598" s="287"/>
      <c r="I598" s="287"/>
      <c r="J598" s="287"/>
      <c r="K598" s="287"/>
      <c r="L598" s="287"/>
      <c r="M598" s="287"/>
      <c r="N598" s="288"/>
      <c r="O598" s="10"/>
      <c r="P598" s="314" t="s">
        <v>746</v>
      </c>
      <c r="Q598" s="315"/>
      <c r="R598" s="315"/>
      <c r="S598" s="315"/>
      <c r="T598" s="315"/>
      <c r="U598" s="315"/>
      <c r="V598" s="315"/>
      <c r="W598" s="315"/>
      <c r="X598" s="315"/>
      <c r="Y598" s="316"/>
      <c r="Z598" s="94"/>
    </row>
    <row r="599" spans="1:26" ht="20.100000000000001" customHeight="1" x14ac:dyDescent="0.15">
      <c r="A599" s="85"/>
      <c r="B599" s="73"/>
      <c r="C599" s="226"/>
      <c r="D599" s="273"/>
      <c r="E599" s="274"/>
      <c r="F599" s="243" t="s">
        <v>223</v>
      </c>
      <c r="G599" s="289" t="s">
        <v>810</v>
      </c>
      <c r="H599" s="289"/>
      <c r="I599" s="289"/>
      <c r="J599" s="289"/>
      <c r="K599" s="289"/>
      <c r="L599" s="289"/>
      <c r="M599" s="289"/>
      <c r="N599" s="290"/>
      <c r="O599" s="10"/>
      <c r="P599" s="318"/>
      <c r="Q599" s="319"/>
      <c r="R599" s="319"/>
      <c r="S599" s="319"/>
      <c r="T599" s="319"/>
      <c r="U599" s="319"/>
      <c r="V599" s="319"/>
      <c r="W599" s="319"/>
      <c r="X599" s="319"/>
      <c r="Y599" s="320"/>
      <c r="Z599" s="94"/>
    </row>
    <row r="600" spans="1:26" ht="20.100000000000001" customHeight="1" x14ac:dyDescent="0.15">
      <c r="A600" s="85"/>
      <c r="B600" s="73"/>
      <c r="C600" s="226"/>
      <c r="D600" s="273"/>
      <c r="E600" s="274"/>
      <c r="F600" s="243" t="s">
        <v>224</v>
      </c>
      <c r="G600" s="289" t="s">
        <v>747</v>
      </c>
      <c r="H600" s="289"/>
      <c r="I600" s="289"/>
      <c r="J600" s="289"/>
      <c r="K600" s="289"/>
      <c r="L600" s="289"/>
      <c r="M600" s="289"/>
      <c r="N600" s="290"/>
      <c r="O600" s="10"/>
      <c r="P600" s="318" t="s">
        <v>748</v>
      </c>
      <c r="Q600" s="319"/>
      <c r="R600" s="319"/>
      <c r="S600" s="319"/>
      <c r="T600" s="319"/>
      <c r="U600" s="319"/>
      <c r="V600" s="319"/>
      <c r="W600" s="319"/>
      <c r="X600" s="319"/>
      <c r="Y600" s="320"/>
      <c r="Z600" s="94"/>
    </row>
    <row r="601" spans="1:26" ht="20.100000000000001" customHeight="1" x14ac:dyDescent="0.15">
      <c r="A601" s="85">
        <f>IF(IF($O601="○",TRIM($P601)="",TRIM($P601)&lt;&gt;""), 1001, 0)</f>
        <v>0</v>
      </c>
      <c r="B601" s="73"/>
      <c r="C601" s="226"/>
      <c r="D601" s="275"/>
      <c r="E601" s="276"/>
      <c r="F601" s="243" t="s">
        <v>231</v>
      </c>
      <c r="G601" s="289" t="s">
        <v>91</v>
      </c>
      <c r="H601" s="289"/>
      <c r="I601" s="289"/>
      <c r="J601" s="289"/>
      <c r="K601" s="289"/>
      <c r="L601" s="289"/>
      <c r="M601" s="289"/>
      <c r="N601" s="290"/>
      <c r="O601" s="10"/>
      <c r="P601" s="13"/>
      <c r="Q601" s="14"/>
      <c r="R601" s="14"/>
      <c r="S601" s="14"/>
      <c r="T601" s="14"/>
      <c r="U601" s="14"/>
      <c r="V601" s="14"/>
      <c r="W601" s="14"/>
      <c r="X601" s="14"/>
      <c r="Y601" s="15"/>
      <c r="Z601" s="94"/>
    </row>
    <row r="602" spans="1:26" ht="20.100000000000001" customHeight="1" x14ac:dyDescent="0.15">
      <c r="A602" s="85"/>
      <c r="B602" s="73"/>
      <c r="C602" s="226"/>
      <c r="D602" s="277" t="s">
        <v>674</v>
      </c>
      <c r="E602" s="278"/>
      <c r="F602" s="249" t="s">
        <v>231</v>
      </c>
      <c r="G602" s="291" t="s">
        <v>91</v>
      </c>
      <c r="H602" s="292"/>
      <c r="I602" s="292"/>
      <c r="J602" s="292"/>
      <c r="K602" s="292"/>
      <c r="L602" s="292"/>
      <c r="M602" s="292"/>
      <c r="N602" s="293"/>
      <c r="O602" s="24"/>
      <c r="P602" s="318" t="s">
        <v>749</v>
      </c>
      <c r="Q602" s="319"/>
      <c r="R602" s="319"/>
      <c r="S602" s="319"/>
      <c r="T602" s="319"/>
      <c r="U602" s="319"/>
      <c r="V602" s="319"/>
      <c r="W602" s="319"/>
      <c r="X602" s="319"/>
      <c r="Y602" s="320"/>
      <c r="Z602" s="94"/>
    </row>
    <row r="603" spans="1:26" ht="30" customHeight="1" x14ac:dyDescent="0.15">
      <c r="A603" s="85">
        <f>IF(IF($O602="○",TRIM($P603)="",TRIM($P603)&lt;&gt;""), 1001, 0)</f>
        <v>0</v>
      </c>
      <c r="B603" s="73"/>
      <c r="C603" s="226"/>
      <c r="D603" s="279"/>
      <c r="E603" s="280"/>
      <c r="F603" s="333"/>
      <c r="G603" s="334"/>
      <c r="H603" s="335"/>
      <c r="I603" s="335"/>
      <c r="J603" s="335"/>
      <c r="K603" s="335"/>
      <c r="L603" s="335"/>
      <c r="M603" s="335"/>
      <c r="N603" s="336"/>
      <c r="O603" s="34"/>
      <c r="P603" s="26"/>
      <c r="Q603" s="32"/>
      <c r="R603" s="32"/>
      <c r="S603" s="32"/>
      <c r="T603" s="32"/>
      <c r="U603" s="32"/>
      <c r="V603" s="32"/>
      <c r="W603" s="32"/>
      <c r="X603" s="32"/>
      <c r="Y603" s="33"/>
      <c r="Z603" s="94"/>
    </row>
    <row r="604" spans="1:26" ht="20.100000000000001" customHeight="1" x14ac:dyDescent="0.15">
      <c r="A604" s="85"/>
      <c r="B604" s="73"/>
      <c r="C604" s="89"/>
      <c r="D604" s="97"/>
      <c r="E604" s="139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264"/>
      <c r="Q604" s="139"/>
      <c r="R604" s="139"/>
      <c r="S604" s="139"/>
      <c r="T604" s="139"/>
      <c r="U604" s="139"/>
      <c r="V604" s="139"/>
      <c r="W604" s="139"/>
      <c r="X604" s="139"/>
      <c r="Y604" s="139"/>
      <c r="Z604" s="94"/>
    </row>
    <row r="605" spans="1:26" ht="20.100000000000001" customHeight="1" x14ac:dyDescent="0.15">
      <c r="A605" s="85"/>
      <c r="B605" s="73"/>
      <c r="C605" s="89"/>
      <c r="D605" s="216" t="s">
        <v>804</v>
      </c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09"/>
      <c r="P605" s="264"/>
      <c r="Q605" s="139"/>
      <c r="R605" s="139"/>
      <c r="S605" s="139"/>
      <c r="T605" s="139"/>
      <c r="U605" s="139"/>
      <c r="V605" s="139"/>
      <c r="W605" s="139"/>
      <c r="X605" s="139"/>
      <c r="Y605" s="139"/>
      <c r="Z605" s="94"/>
    </row>
    <row r="606" spans="1:26" ht="20.100000000000001" customHeight="1" x14ac:dyDescent="0.15">
      <c r="A606" s="85"/>
      <c r="B606" s="73"/>
      <c r="C606" s="89"/>
      <c r="D606" s="217" t="s">
        <v>73</v>
      </c>
      <c r="E606" s="218"/>
      <c r="F606" s="219" t="s">
        <v>13</v>
      </c>
      <c r="G606" s="220"/>
      <c r="H606" s="220"/>
      <c r="I606" s="220"/>
      <c r="J606" s="220"/>
      <c r="K606" s="220"/>
      <c r="L606" s="220"/>
      <c r="M606" s="220"/>
      <c r="N606" s="218"/>
      <c r="O606" s="221" t="s">
        <v>12</v>
      </c>
      <c r="P606" s="222" t="s">
        <v>245</v>
      </c>
      <c r="Q606" s="223"/>
      <c r="R606" s="223"/>
      <c r="S606" s="223"/>
      <c r="T606" s="223"/>
      <c r="U606" s="223"/>
      <c r="V606" s="223"/>
      <c r="W606" s="223"/>
      <c r="X606" s="223"/>
      <c r="Y606" s="224"/>
      <c r="Z606" s="225"/>
    </row>
    <row r="607" spans="1:26" ht="20.100000000000001" customHeight="1" x14ac:dyDescent="0.15">
      <c r="A607" s="85"/>
      <c r="B607" s="73"/>
      <c r="C607" s="226"/>
      <c r="D607" s="267" t="s">
        <v>675</v>
      </c>
      <c r="E607" s="268"/>
      <c r="F607" s="269" t="s">
        <v>222</v>
      </c>
      <c r="G607" s="287" t="s">
        <v>86</v>
      </c>
      <c r="H607" s="287"/>
      <c r="I607" s="287"/>
      <c r="J607" s="287"/>
      <c r="K607" s="287"/>
      <c r="L607" s="287"/>
      <c r="M607" s="287"/>
      <c r="N607" s="288"/>
      <c r="O607" s="10"/>
      <c r="P607" s="314" t="s">
        <v>800</v>
      </c>
      <c r="Q607" s="315"/>
      <c r="R607" s="315"/>
      <c r="S607" s="315"/>
      <c r="T607" s="315"/>
      <c r="U607" s="315"/>
      <c r="V607" s="315"/>
      <c r="W607" s="315"/>
      <c r="X607" s="315"/>
      <c r="Y607" s="316"/>
      <c r="Z607" s="94"/>
    </row>
    <row r="608" spans="1:26" ht="20.100000000000001" customHeight="1" x14ac:dyDescent="0.15">
      <c r="A608" s="85"/>
      <c r="B608" s="73"/>
      <c r="C608" s="226"/>
      <c r="D608" s="273"/>
      <c r="E608" s="274"/>
      <c r="F608" s="243" t="s">
        <v>223</v>
      </c>
      <c r="G608" s="289" t="s">
        <v>750</v>
      </c>
      <c r="H608" s="289"/>
      <c r="I608" s="289"/>
      <c r="J608" s="289"/>
      <c r="K608" s="289"/>
      <c r="L608" s="289"/>
      <c r="M608" s="289"/>
      <c r="N608" s="290"/>
      <c r="O608" s="10"/>
      <c r="P608" s="318" t="s">
        <v>753</v>
      </c>
      <c r="Q608" s="319"/>
      <c r="R608" s="319"/>
      <c r="S608" s="319"/>
      <c r="T608" s="319"/>
      <c r="U608" s="319"/>
      <c r="V608" s="319"/>
      <c r="W608" s="319"/>
      <c r="X608" s="319"/>
      <c r="Y608" s="320"/>
      <c r="Z608" s="94"/>
    </row>
    <row r="609" spans="1:26" ht="20.100000000000001" customHeight="1" x14ac:dyDescent="0.15">
      <c r="A609" s="85">
        <f>IF(IF($O609="○",TRIM($P609)="",TRIM($P609)&lt;&gt;""), 1001, 0)</f>
        <v>0</v>
      </c>
      <c r="B609" s="73"/>
      <c r="C609" s="226"/>
      <c r="D609" s="275"/>
      <c r="E609" s="276"/>
      <c r="F609" s="243" t="s">
        <v>231</v>
      </c>
      <c r="G609" s="289" t="s">
        <v>91</v>
      </c>
      <c r="H609" s="289"/>
      <c r="I609" s="289"/>
      <c r="J609" s="289"/>
      <c r="K609" s="289"/>
      <c r="L609" s="289"/>
      <c r="M609" s="289"/>
      <c r="N609" s="290"/>
      <c r="O609" s="10"/>
      <c r="P609" s="13"/>
      <c r="Q609" s="14"/>
      <c r="R609" s="14"/>
      <c r="S609" s="14"/>
      <c r="T609" s="14"/>
      <c r="U609" s="14"/>
      <c r="V609" s="14"/>
      <c r="W609" s="14"/>
      <c r="X609" s="14"/>
      <c r="Y609" s="15"/>
      <c r="Z609" s="94"/>
    </row>
    <row r="610" spans="1:26" ht="30" customHeight="1" x14ac:dyDescent="0.15">
      <c r="A610" s="85"/>
      <c r="B610" s="73"/>
      <c r="C610" s="226"/>
      <c r="D610" s="283" t="s">
        <v>676</v>
      </c>
      <c r="E610" s="284"/>
      <c r="F610" s="243" t="s">
        <v>222</v>
      </c>
      <c r="G610" s="289" t="s">
        <v>751</v>
      </c>
      <c r="H610" s="289"/>
      <c r="I610" s="289"/>
      <c r="J610" s="289"/>
      <c r="K610" s="289"/>
      <c r="L610" s="289"/>
      <c r="M610" s="289"/>
      <c r="N610" s="290"/>
      <c r="O610" s="10"/>
      <c r="P610" s="318" t="s">
        <v>754</v>
      </c>
      <c r="Q610" s="319"/>
      <c r="R610" s="319"/>
      <c r="S610" s="319"/>
      <c r="T610" s="319"/>
      <c r="U610" s="319"/>
      <c r="V610" s="319"/>
      <c r="W610" s="319"/>
      <c r="X610" s="319"/>
      <c r="Y610" s="320"/>
      <c r="Z610" s="94"/>
    </row>
    <row r="611" spans="1:26" ht="20.100000000000001" customHeight="1" x14ac:dyDescent="0.15">
      <c r="A611" s="85"/>
      <c r="B611" s="73"/>
      <c r="C611" s="226"/>
      <c r="D611" s="273" t="s">
        <v>677</v>
      </c>
      <c r="E611" s="274"/>
      <c r="F611" s="301" t="s">
        <v>222</v>
      </c>
      <c r="G611" s="289" t="s">
        <v>752</v>
      </c>
      <c r="H611" s="289"/>
      <c r="I611" s="289"/>
      <c r="J611" s="289"/>
      <c r="K611" s="289"/>
      <c r="L611" s="289"/>
      <c r="M611" s="289"/>
      <c r="N611" s="290"/>
      <c r="O611" s="10"/>
      <c r="P611" s="318" t="s">
        <v>755</v>
      </c>
      <c r="Q611" s="319"/>
      <c r="R611" s="319"/>
      <c r="S611" s="319"/>
      <c r="T611" s="319"/>
      <c r="U611" s="319"/>
      <c r="V611" s="319"/>
      <c r="W611" s="319"/>
      <c r="X611" s="319"/>
      <c r="Y611" s="320"/>
      <c r="Z611" s="94"/>
    </row>
    <row r="612" spans="1:26" ht="30" customHeight="1" x14ac:dyDescent="0.15">
      <c r="A612" s="85">
        <f>IF(IF($O612="○",TRIM($P612)="",TRIM($P612)&lt;&gt;""), 1001, 0)</f>
        <v>0</v>
      </c>
      <c r="B612" s="73"/>
      <c r="C612" s="226"/>
      <c r="D612" s="321" t="s">
        <v>678</v>
      </c>
      <c r="E612" s="322"/>
      <c r="F612" s="259" t="s">
        <v>231</v>
      </c>
      <c r="G612" s="302" t="s">
        <v>91</v>
      </c>
      <c r="H612" s="302"/>
      <c r="I612" s="302"/>
      <c r="J612" s="302"/>
      <c r="K612" s="302"/>
      <c r="L612" s="302"/>
      <c r="M612" s="302"/>
      <c r="N612" s="303"/>
      <c r="O612" s="12"/>
      <c r="P612" s="26"/>
      <c r="Q612" s="32"/>
      <c r="R612" s="32"/>
      <c r="S612" s="32"/>
      <c r="T612" s="32"/>
      <c r="U612" s="32"/>
      <c r="V612" s="32"/>
      <c r="W612" s="32"/>
      <c r="X612" s="32"/>
      <c r="Y612" s="33"/>
      <c r="Z612" s="94"/>
    </row>
    <row r="613" spans="1:26" ht="20.100000000000001" customHeight="1" x14ac:dyDescent="0.15">
      <c r="A613" s="85"/>
      <c r="B613" s="73"/>
      <c r="C613" s="89"/>
      <c r="D613" s="97"/>
      <c r="E613" s="139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264"/>
      <c r="Q613" s="139"/>
      <c r="R613" s="139"/>
      <c r="S613" s="139"/>
      <c r="T613" s="139"/>
      <c r="U613" s="139"/>
      <c r="V613" s="139"/>
      <c r="W613" s="139"/>
      <c r="X613" s="139"/>
      <c r="Y613" s="139"/>
      <c r="Z613" s="94"/>
    </row>
    <row r="614" spans="1:26" ht="20.100000000000001" customHeight="1" x14ac:dyDescent="0.15">
      <c r="A614" s="85"/>
      <c r="B614" s="73"/>
      <c r="C614" s="89"/>
      <c r="D614" s="216" t="s">
        <v>803</v>
      </c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09"/>
      <c r="P614" s="264"/>
      <c r="Q614" s="139"/>
      <c r="R614" s="139"/>
      <c r="S614" s="139"/>
      <c r="T614" s="139"/>
      <c r="U614" s="139"/>
      <c r="V614" s="139"/>
      <c r="W614" s="139"/>
      <c r="X614" s="139"/>
      <c r="Y614" s="139"/>
      <c r="Z614" s="94"/>
    </row>
    <row r="615" spans="1:26" ht="20.100000000000001" customHeight="1" x14ac:dyDescent="0.15">
      <c r="A615" s="85"/>
      <c r="B615" s="73"/>
      <c r="C615" s="89"/>
      <c r="D615" s="217" t="s">
        <v>73</v>
      </c>
      <c r="E615" s="218"/>
      <c r="F615" s="219" t="s">
        <v>13</v>
      </c>
      <c r="G615" s="220"/>
      <c r="H615" s="220"/>
      <c r="I615" s="220"/>
      <c r="J615" s="220"/>
      <c r="K615" s="220"/>
      <c r="L615" s="220"/>
      <c r="M615" s="220"/>
      <c r="N615" s="218"/>
      <c r="O615" s="221" t="s">
        <v>12</v>
      </c>
      <c r="P615" s="222" t="s">
        <v>245</v>
      </c>
      <c r="Q615" s="223"/>
      <c r="R615" s="223"/>
      <c r="S615" s="223"/>
      <c r="T615" s="223"/>
      <c r="U615" s="223"/>
      <c r="V615" s="223"/>
      <c r="W615" s="223"/>
      <c r="X615" s="223"/>
      <c r="Y615" s="224"/>
      <c r="Z615" s="225"/>
    </row>
    <row r="616" spans="1:26" ht="30" customHeight="1" x14ac:dyDescent="0.15">
      <c r="A616" s="85"/>
      <c r="B616" s="73"/>
      <c r="C616" s="226"/>
      <c r="D616" s="267" t="s">
        <v>756</v>
      </c>
      <c r="E616" s="268"/>
      <c r="F616" s="340" t="s">
        <v>453</v>
      </c>
      <c r="G616" s="313" t="s">
        <v>679</v>
      </c>
      <c r="H616" s="287"/>
      <c r="I616" s="287"/>
      <c r="J616" s="287"/>
      <c r="K616" s="287"/>
      <c r="L616" s="287"/>
      <c r="M616" s="287"/>
      <c r="N616" s="288"/>
      <c r="O616" s="10"/>
      <c r="P616" s="341" t="s">
        <v>680</v>
      </c>
      <c r="Q616" s="342"/>
      <c r="R616" s="342"/>
      <c r="S616" s="342"/>
      <c r="T616" s="342"/>
      <c r="U616" s="342"/>
      <c r="V616" s="342"/>
      <c r="W616" s="342"/>
      <c r="X616" s="342"/>
      <c r="Y616" s="343"/>
      <c r="Z616" s="94"/>
    </row>
    <row r="617" spans="1:26" ht="20.100000000000001" customHeight="1" x14ac:dyDescent="0.15">
      <c r="A617" s="85"/>
      <c r="B617" s="73"/>
      <c r="C617" s="226"/>
      <c r="D617" s="283" t="s">
        <v>757</v>
      </c>
      <c r="E617" s="284"/>
      <c r="F617" s="344" t="s">
        <v>453</v>
      </c>
      <c r="G617" s="317" t="s">
        <v>681</v>
      </c>
      <c r="H617" s="289"/>
      <c r="I617" s="289"/>
      <c r="J617" s="289"/>
      <c r="K617" s="289"/>
      <c r="L617" s="289"/>
      <c r="M617" s="289"/>
      <c r="N617" s="290"/>
      <c r="O617" s="10"/>
      <c r="P617" s="345"/>
      <c r="Q617" s="346"/>
      <c r="R617" s="346"/>
      <c r="S617" s="346"/>
      <c r="T617" s="346"/>
      <c r="U617" s="346"/>
      <c r="V617" s="346"/>
      <c r="W617" s="346"/>
      <c r="X617" s="346"/>
      <c r="Y617" s="347"/>
      <c r="Z617" s="94"/>
    </row>
    <row r="618" spans="1:26" ht="30" customHeight="1" x14ac:dyDescent="0.15">
      <c r="A618" s="85"/>
      <c r="B618" s="73"/>
      <c r="C618" s="226"/>
      <c r="D618" s="283" t="s">
        <v>758</v>
      </c>
      <c r="E618" s="284"/>
      <c r="F618" s="344" t="s">
        <v>453</v>
      </c>
      <c r="G618" s="317" t="s">
        <v>682</v>
      </c>
      <c r="H618" s="289"/>
      <c r="I618" s="289"/>
      <c r="J618" s="289"/>
      <c r="K618" s="289"/>
      <c r="L618" s="289"/>
      <c r="M618" s="289"/>
      <c r="N618" s="290"/>
      <c r="O618" s="10"/>
      <c r="P618" s="345" t="s">
        <v>683</v>
      </c>
      <c r="Q618" s="346"/>
      <c r="R618" s="346"/>
      <c r="S618" s="346"/>
      <c r="T618" s="346"/>
      <c r="U618" s="346"/>
      <c r="V618" s="346"/>
      <c r="W618" s="346"/>
      <c r="X618" s="346"/>
      <c r="Y618" s="347"/>
      <c r="Z618" s="94"/>
    </row>
    <row r="619" spans="1:26" ht="20.100000000000001" customHeight="1" x14ac:dyDescent="0.15">
      <c r="A619" s="85"/>
      <c r="B619" s="73"/>
      <c r="C619" s="226"/>
      <c r="D619" s="283" t="s">
        <v>759</v>
      </c>
      <c r="E619" s="284"/>
      <c r="F619" s="344" t="s">
        <v>453</v>
      </c>
      <c r="G619" s="317" t="s">
        <v>684</v>
      </c>
      <c r="H619" s="289"/>
      <c r="I619" s="289"/>
      <c r="J619" s="289"/>
      <c r="K619" s="289"/>
      <c r="L619" s="289"/>
      <c r="M619" s="289"/>
      <c r="N619" s="290"/>
      <c r="O619" s="10"/>
      <c r="P619" s="345" t="s">
        <v>685</v>
      </c>
      <c r="Q619" s="346"/>
      <c r="R619" s="346"/>
      <c r="S619" s="346"/>
      <c r="T619" s="346"/>
      <c r="U619" s="346"/>
      <c r="V619" s="346"/>
      <c r="W619" s="346"/>
      <c r="X619" s="346"/>
      <c r="Y619" s="347"/>
      <c r="Z619" s="94"/>
    </row>
    <row r="620" spans="1:26" ht="20.100000000000001" customHeight="1" x14ac:dyDescent="0.15">
      <c r="A620" s="85"/>
      <c r="B620" s="73"/>
      <c r="C620" s="226"/>
      <c r="D620" s="283" t="s">
        <v>760</v>
      </c>
      <c r="E620" s="284"/>
      <c r="F620" s="344" t="s">
        <v>453</v>
      </c>
      <c r="G620" s="317" t="s">
        <v>686</v>
      </c>
      <c r="H620" s="289"/>
      <c r="I620" s="289"/>
      <c r="J620" s="289"/>
      <c r="K620" s="289"/>
      <c r="L620" s="289"/>
      <c r="M620" s="289"/>
      <c r="N620" s="290"/>
      <c r="O620" s="10"/>
      <c r="P620" s="345" t="s">
        <v>687</v>
      </c>
      <c r="Q620" s="346"/>
      <c r="R620" s="346"/>
      <c r="S620" s="346"/>
      <c r="T620" s="346"/>
      <c r="U620" s="346"/>
      <c r="V620" s="346"/>
      <c r="W620" s="346"/>
      <c r="X620" s="346"/>
      <c r="Y620" s="347"/>
      <c r="Z620" s="94"/>
    </row>
    <row r="621" spans="1:26" ht="20.100000000000001" customHeight="1" x14ac:dyDescent="0.15">
      <c r="A621" s="85"/>
      <c r="B621" s="73"/>
      <c r="C621" s="226"/>
      <c r="D621" s="283" t="s">
        <v>761</v>
      </c>
      <c r="E621" s="284"/>
      <c r="F621" s="344" t="s">
        <v>453</v>
      </c>
      <c r="G621" s="317" t="s">
        <v>688</v>
      </c>
      <c r="H621" s="289"/>
      <c r="I621" s="289"/>
      <c r="J621" s="289"/>
      <c r="K621" s="289"/>
      <c r="L621" s="289"/>
      <c r="M621" s="289"/>
      <c r="N621" s="290"/>
      <c r="O621" s="10"/>
      <c r="P621" s="345" t="s">
        <v>689</v>
      </c>
      <c r="Q621" s="346"/>
      <c r="R621" s="346"/>
      <c r="S621" s="346"/>
      <c r="T621" s="346"/>
      <c r="U621" s="346"/>
      <c r="V621" s="346"/>
      <c r="W621" s="346"/>
      <c r="X621" s="346"/>
      <c r="Y621" s="347"/>
      <c r="Z621" s="94"/>
    </row>
    <row r="622" spans="1:26" ht="20.100000000000001" customHeight="1" x14ac:dyDescent="0.15">
      <c r="A622" s="85"/>
      <c r="B622" s="73"/>
      <c r="C622" s="226"/>
      <c r="D622" s="283" t="s">
        <v>762</v>
      </c>
      <c r="E622" s="284"/>
      <c r="F622" s="344" t="s">
        <v>453</v>
      </c>
      <c r="G622" s="317" t="s">
        <v>690</v>
      </c>
      <c r="H622" s="289"/>
      <c r="I622" s="289"/>
      <c r="J622" s="289"/>
      <c r="K622" s="289"/>
      <c r="L622" s="289"/>
      <c r="M622" s="289"/>
      <c r="N622" s="290"/>
      <c r="O622" s="10"/>
      <c r="P622" s="345" t="s">
        <v>691</v>
      </c>
      <c r="Q622" s="346"/>
      <c r="R622" s="346"/>
      <c r="S622" s="346"/>
      <c r="T622" s="346"/>
      <c r="U622" s="346"/>
      <c r="V622" s="346"/>
      <c r="W622" s="346"/>
      <c r="X622" s="346"/>
      <c r="Y622" s="347"/>
      <c r="Z622" s="94"/>
    </row>
    <row r="623" spans="1:26" ht="20.100000000000001" customHeight="1" x14ac:dyDescent="0.15">
      <c r="A623" s="85"/>
      <c r="B623" s="73"/>
      <c r="C623" s="226"/>
      <c r="D623" s="283" t="s">
        <v>763</v>
      </c>
      <c r="E623" s="284"/>
      <c r="F623" s="344" t="s">
        <v>453</v>
      </c>
      <c r="G623" s="317" t="s">
        <v>692</v>
      </c>
      <c r="H623" s="289"/>
      <c r="I623" s="289"/>
      <c r="J623" s="289"/>
      <c r="K623" s="289"/>
      <c r="L623" s="289"/>
      <c r="M623" s="289"/>
      <c r="N623" s="290"/>
      <c r="O623" s="10"/>
      <c r="P623" s="345" t="s">
        <v>693</v>
      </c>
      <c r="Q623" s="346"/>
      <c r="R623" s="346"/>
      <c r="S623" s="346"/>
      <c r="T623" s="346"/>
      <c r="U623" s="346"/>
      <c r="V623" s="346"/>
      <c r="W623" s="346"/>
      <c r="X623" s="346"/>
      <c r="Y623" s="347"/>
      <c r="Z623" s="94"/>
    </row>
    <row r="624" spans="1:26" ht="20.100000000000001" customHeight="1" x14ac:dyDescent="0.15">
      <c r="A624" s="85"/>
      <c r="B624" s="73"/>
      <c r="C624" s="226"/>
      <c r="D624" s="273" t="s">
        <v>764</v>
      </c>
      <c r="E624" s="274"/>
      <c r="F624" s="348" t="s">
        <v>453</v>
      </c>
      <c r="G624" s="317" t="s">
        <v>694</v>
      </c>
      <c r="H624" s="289"/>
      <c r="I624" s="289"/>
      <c r="J624" s="289"/>
      <c r="K624" s="289"/>
      <c r="L624" s="289"/>
      <c r="M624" s="289"/>
      <c r="N624" s="290"/>
      <c r="O624" s="10"/>
      <c r="P624" s="345" t="s">
        <v>695</v>
      </c>
      <c r="Q624" s="346"/>
      <c r="R624" s="346"/>
      <c r="S624" s="346"/>
      <c r="T624" s="346"/>
      <c r="U624" s="346"/>
      <c r="V624" s="346"/>
      <c r="W624" s="346"/>
      <c r="X624" s="346"/>
      <c r="Y624" s="347"/>
      <c r="Z624" s="94"/>
    </row>
    <row r="625" spans="1:26" ht="45" customHeight="1" x14ac:dyDescent="0.15">
      <c r="A625" s="85"/>
      <c r="B625" s="73"/>
      <c r="C625" s="226"/>
      <c r="D625" s="277" t="s">
        <v>765</v>
      </c>
      <c r="E625" s="278"/>
      <c r="F625" s="236" t="s">
        <v>453</v>
      </c>
      <c r="G625" s="317" t="s">
        <v>696</v>
      </c>
      <c r="H625" s="289"/>
      <c r="I625" s="289"/>
      <c r="J625" s="289"/>
      <c r="K625" s="289"/>
      <c r="L625" s="289"/>
      <c r="M625" s="289"/>
      <c r="N625" s="290"/>
      <c r="O625" s="10"/>
      <c r="P625" s="349" t="s">
        <v>697</v>
      </c>
      <c r="Q625" s="350"/>
      <c r="R625" s="350"/>
      <c r="S625" s="350"/>
      <c r="T625" s="350"/>
      <c r="U625" s="350"/>
      <c r="V625" s="350"/>
      <c r="W625" s="350"/>
      <c r="X625" s="350"/>
      <c r="Y625" s="351"/>
      <c r="Z625" s="94"/>
    </row>
    <row r="626" spans="1:26" ht="20.100000000000001" customHeight="1" x14ac:dyDescent="0.15">
      <c r="A626" s="85"/>
      <c r="B626" s="73"/>
      <c r="C626" s="226"/>
      <c r="D626" s="277" t="s">
        <v>766</v>
      </c>
      <c r="E626" s="278"/>
      <c r="F626" s="243" t="s">
        <v>222</v>
      </c>
      <c r="G626" s="317" t="s">
        <v>770</v>
      </c>
      <c r="H626" s="289"/>
      <c r="I626" s="289"/>
      <c r="J626" s="289"/>
      <c r="K626" s="289"/>
      <c r="L626" s="289"/>
      <c r="M626" s="289"/>
      <c r="N626" s="290"/>
      <c r="O626" s="10"/>
      <c r="P626" s="352" t="s">
        <v>770</v>
      </c>
      <c r="Q626" s="352"/>
      <c r="R626" s="352"/>
      <c r="S626" s="352"/>
      <c r="T626" s="352"/>
      <c r="U626" s="352"/>
      <c r="V626" s="352"/>
      <c r="W626" s="352"/>
      <c r="X626" s="352"/>
      <c r="Y626" s="353"/>
      <c r="Z626" s="94"/>
    </row>
    <row r="627" spans="1:26" ht="20.100000000000001" customHeight="1" x14ac:dyDescent="0.15">
      <c r="A627" s="85">
        <f>IF(IF($O627="○",TRIM($P627)="",TRIM($P627)&lt;&gt;""), 1001, 0)</f>
        <v>0</v>
      </c>
      <c r="B627" s="73"/>
      <c r="C627" s="226"/>
      <c r="D627" s="273"/>
      <c r="E627" s="274"/>
      <c r="F627" s="243" t="s">
        <v>231</v>
      </c>
      <c r="G627" s="317" t="s">
        <v>801</v>
      </c>
      <c r="H627" s="289"/>
      <c r="I627" s="289"/>
      <c r="J627" s="289"/>
      <c r="K627" s="289"/>
      <c r="L627" s="289"/>
      <c r="M627" s="289"/>
      <c r="N627" s="290"/>
      <c r="O627" s="10"/>
      <c r="P627" s="13"/>
      <c r="Q627" s="14"/>
      <c r="R627" s="14"/>
      <c r="S627" s="14"/>
      <c r="T627" s="14"/>
      <c r="U627" s="14"/>
      <c r="V627" s="14"/>
      <c r="W627" s="14"/>
      <c r="X627" s="14"/>
      <c r="Y627" s="15"/>
      <c r="Z627" s="94"/>
    </row>
    <row r="628" spans="1:26" ht="20.100000000000001" customHeight="1" x14ac:dyDescent="0.15">
      <c r="A628" s="85"/>
      <c r="B628" s="73"/>
      <c r="C628" s="226"/>
      <c r="D628" s="277" t="s">
        <v>767</v>
      </c>
      <c r="E628" s="278"/>
      <c r="F628" s="332" t="s">
        <v>222</v>
      </c>
      <c r="G628" s="317" t="s">
        <v>771</v>
      </c>
      <c r="H628" s="289"/>
      <c r="I628" s="289"/>
      <c r="J628" s="289"/>
      <c r="K628" s="289"/>
      <c r="L628" s="289"/>
      <c r="M628" s="289"/>
      <c r="N628" s="290"/>
      <c r="O628" s="10"/>
      <c r="P628" s="352" t="s">
        <v>771</v>
      </c>
      <c r="Q628" s="352"/>
      <c r="R628" s="352"/>
      <c r="S628" s="352"/>
      <c r="T628" s="352"/>
      <c r="U628" s="352"/>
      <c r="V628" s="352"/>
      <c r="W628" s="352"/>
      <c r="X628" s="352"/>
      <c r="Y628" s="353"/>
      <c r="Z628" s="94"/>
    </row>
    <row r="629" spans="1:26" ht="20.100000000000001" customHeight="1" x14ac:dyDescent="0.15">
      <c r="A629" s="85"/>
      <c r="B629" s="73"/>
      <c r="C629" s="226"/>
      <c r="D629" s="273"/>
      <c r="E629" s="274"/>
      <c r="F629" s="243" t="s">
        <v>223</v>
      </c>
      <c r="G629" s="317" t="s">
        <v>772</v>
      </c>
      <c r="H629" s="289"/>
      <c r="I629" s="289"/>
      <c r="J629" s="289"/>
      <c r="K629" s="289"/>
      <c r="L629" s="289"/>
      <c r="M629" s="289"/>
      <c r="N629" s="290"/>
      <c r="O629" s="10"/>
      <c r="P629" s="352" t="s">
        <v>772</v>
      </c>
      <c r="Q629" s="352"/>
      <c r="R629" s="352"/>
      <c r="S629" s="352"/>
      <c r="T629" s="352"/>
      <c r="U629" s="352"/>
      <c r="V629" s="352"/>
      <c r="W629" s="352"/>
      <c r="X629" s="352"/>
      <c r="Y629" s="353"/>
      <c r="Z629" s="94"/>
    </row>
    <row r="630" spans="1:26" ht="20.100000000000001" customHeight="1" x14ac:dyDescent="0.15">
      <c r="A630" s="85"/>
      <c r="B630" s="73"/>
      <c r="C630" s="226"/>
      <c r="D630" s="273"/>
      <c r="E630" s="274"/>
      <c r="F630" s="243" t="s">
        <v>224</v>
      </c>
      <c r="G630" s="317" t="s">
        <v>773</v>
      </c>
      <c r="H630" s="289"/>
      <c r="I630" s="289"/>
      <c r="J630" s="289"/>
      <c r="K630" s="289"/>
      <c r="L630" s="289"/>
      <c r="M630" s="289"/>
      <c r="N630" s="290"/>
      <c r="O630" s="10"/>
      <c r="P630" s="352" t="s">
        <v>773</v>
      </c>
      <c r="Q630" s="352"/>
      <c r="R630" s="352"/>
      <c r="S630" s="352"/>
      <c r="T630" s="352"/>
      <c r="U630" s="352"/>
      <c r="V630" s="352"/>
      <c r="W630" s="352"/>
      <c r="X630" s="352"/>
      <c r="Y630" s="353"/>
      <c r="Z630" s="94"/>
    </row>
    <row r="631" spans="1:26" ht="20.100000000000001" customHeight="1" x14ac:dyDescent="0.15">
      <c r="A631" s="85"/>
      <c r="B631" s="73"/>
      <c r="C631" s="226"/>
      <c r="D631" s="273"/>
      <c r="E631" s="274"/>
      <c r="F631" s="243" t="s">
        <v>225</v>
      </c>
      <c r="G631" s="317" t="s">
        <v>774</v>
      </c>
      <c r="H631" s="289"/>
      <c r="I631" s="289"/>
      <c r="J631" s="289"/>
      <c r="K631" s="289"/>
      <c r="L631" s="289"/>
      <c r="M631" s="289"/>
      <c r="N631" s="290"/>
      <c r="O631" s="10"/>
      <c r="P631" s="352" t="s">
        <v>774</v>
      </c>
      <c r="Q631" s="352"/>
      <c r="R631" s="352"/>
      <c r="S631" s="352"/>
      <c r="T631" s="352"/>
      <c r="U631" s="352"/>
      <c r="V631" s="352"/>
      <c r="W631" s="352"/>
      <c r="X631" s="352"/>
      <c r="Y631" s="353"/>
      <c r="Z631" s="94"/>
    </row>
    <row r="632" spans="1:26" ht="20.100000000000001" customHeight="1" x14ac:dyDescent="0.15">
      <c r="A632" s="85">
        <f>IF(IF($O632="○",TRIM($P632)="",TRIM($P632)&lt;&gt;""), 1001, 0)</f>
        <v>0</v>
      </c>
      <c r="B632" s="73"/>
      <c r="C632" s="226"/>
      <c r="D632" s="275"/>
      <c r="E632" s="276"/>
      <c r="F632" s="243" t="s">
        <v>231</v>
      </c>
      <c r="G632" s="317" t="s">
        <v>801</v>
      </c>
      <c r="H632" s="289"/>
      <c r="I632" s="289"/>
      <c r="J632" s="289"/>
      <c r="K632" s="289"/>
      <c r="L632" s="289"/>
      <c r="M632" s="289"/>
      <c r="N632" s="290"/>
      <c r="O632" s="10"/>
      <c r="P632" s="13"/>
      <c r="Q632" s="14"/>
      <c r="R632" s="14"/>
      <c r="S632" s="14"/>
      <c r="T632" s="14"/>
      <c r="U632" s="14"/>
      <c r="V632" s="14"/>
      <c r="W632" s="14"/>
      <c r="X632" s="14"/>
      <c r="Y632" s="15"/>
      <c r="Z632" s="94"/>
    </row>
    <row r="633" spans="1:26" ht="20.100000000000001" customHeight="1" x14ac:dyDescent="0.15">
      <c r="A633" s="85"/>
      <c r="B633" s="73"/>
      <c r="C633" s="226"/>
      <c r="D633" s="354" t="s">
        <v>768</v>
      </c>
      <c r="E633" s="355"/>
      <c r="F633" s="243" t="s">
        <v>453</v>
      </c>
      <c r="G633" s="317" t="s">
        <v>775</v>
      </c>
      <c r="H633" s="289"/>
      <c r="I633" s="289"/>
      <c r="J633" s="289"/>
      <c r="K633" s="289"/>
      <c r="L633" s="289"/>
      <c r="M633" s="289"/>
      <c r="N633" s="290"/>
      <c r="O633" s="10"/>
      <c r="P633" s="352"/>
      <c r="Q633" s="352"/>
      <c r="R633" s="352"/>
      <c r="S633" s="352"/>
      <c r="T633" s="352"/>
      <c r="U633" s="352"/>
      <c r="V633" s="352"/>
      <c r="W633" s="352"/>
      <c r="X633" s="352"/>
      <c r="Y633" s="353"/>
      <c r="Z633" s="94"/>
    </row>
    <row r="634" spans="1:26" ht="30" customHeight="1" x14ac:dyDescent="0.15">
      <c r="A634" s="85">
        <f>IF(IF($O634="○",TRIM($P634)="",TRIM($P634)&lt;&gt;""), 1001, 0)</f>
        <v>0</v>
      </c>
      <c r="B634" s="73"/>
      <c r="C634" s="226"/>
      <c r="D634" s="321" t="s">
        <v>769</v>
      </c>
      <c r="E634" s="322"/>
      <c r="F634" s="259" t="s">
        <v>526</v>
      </c>
      <c r="G634" s="323" t="s">
        <v>527</v>
      </c>
      <c r="H634" s="302"/>
      <c r="I634" s="302"/>
      <c r="J634" s="302"/>
      <c r="K634" s="302"/>
      <c r="L634" s="302"/>
      <c r="M634" s="302"/>
      <c r="N634" s="303"/>
      <c r="O634" s="12"/>
      <c r="P634" s="26"/>
      <c r="Q634" s="32"/>
      <c r="R634" s="32"/>
      <c r="S634" s="32"/>
      <c r="T634" s="32"/>
      <c r="U634" s="32"/>
      <c r="V634" s="32"/>
      <c r="W634" s="32"/>
      <c r="X634" s="32"/>
      <c r="Y634" s="33"/>
      <c r="Z634" s="94"/>
    </row>
    <row r="635" spans="1:26" ht="20.100000000000001" customHeight="1" x14ac:dyDescent="0.15">
      <c r="A635" s="85"/>
      <c r="B635" s="73"/>
      <c r="C635" s="89"/>
      <c r="D635" s="97"/>
      <c r="E635" s="139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264"/>
      <c r="Q635" s="139"/>
      <c r="R635" s="139"/>
      <c r="S635" s="139"/>
      <c r="T635" s="139"/>
      <c r="U635" s="139"/>
      <c r="V635" s="139"/>
      <c r="W635" s="139"/>
      <c r="X635" s="139"/>
      <c r="Y635" s="139"/>
      <c r="Z635" s="94"/>
    </row>
    <row r="636" spans="1:26" ht="20.100000000000001" customHeight="1" x14ac:dyDescent="0.15">
      <c r="A636" s="85"/>
      <c r="B636" s="73"/>
      <c r="C636" s="89"/>
      <c r="D636" s="216" t="s">
        <v>698</v>
      </c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09"/>
      <c r="P636" s="264"/>
      <c r="Q636" s="139"/>
      <c r="R636" s="139"/>
      <c r="S636" s="139"/>
      <c r="T636" s="139"/>
      <c r="U636" s="139"/>
      <c r="V636" s="139"/>
      <c r="W636" s="139"/>
      <c r="X636" s="139"/>
      <c r="Y636" s="139"/>
      <c r="Z636" s="94"/>
    </row>
    <row r="637" spans="1:26" ht="20.100000000000001" customHeight="1" x14ac:dyDescent="0.15">
      <c r="A637" s="85"/>
      <c r="B637" s="73"/>
      <c r="C637" s="89"/>
      <c r="D637" s="217" t="s">
        <v>73</v>
      </c>
      <c r="E637" s="218"/>
      <c r="F637" s="219" t="s">
        <v>13</v>
      </c>
      <c r="G637" s="220"/>
      <c r="H637" s="220"/>
      <c r="I637" s="220"/>
      <c r="J637" s="220"/>
      <c r="K637" s="220"/>
      <c r="L637" s="220"/>
      <c r="M637" s="220"/>
      <c r="N637" s="218"/>
      <c r="O637" s="221" t="s">
        <v>12</v>
      </c>
      <c r="P637" s="222" t="s">
        <v>245</v>
      </c>
      <c r="Q637" s="223"/>
      <c r="R637" s="223"/>
      <c r="S637" s="223"/>
      <c r="T637" s="223"/>
      <c r="U637" s="223"/>
      <c r="V637" s="223"/>
      <c r="W637" s="223"/>
      <c r="X637" s="223"/>
      <c r="Y637" s="224"/>
      <c r="Z637" s="225"/>
    </row>
    <row r="638" spans="1:26" ht="20.100000000000001" customHeight="1" x14ac:dyDescent="0.15">
      <c r="A638" s="85"/>
      <c r="B638" s="73"/>
      <c r="C638" s="226"/>
      <c r="D638" s="338" t="s">
        <v>813</v>
      </c>
      <c r="E638" s="339"/>
      <c r="F638" s="348" t="s">
        <v>453</v>
      </c>
      <c r="G638" s="313" t="s">
        <v>443</v>
      </c>
      <c r="H638" s="287"/>
      <c r="I638" s="287"/>
      <c r="J638" s="287"/>
      <c r="K638" s="287"/>
      <c r="L638" s="287"/>
      <c r="M638" s="287"/>
      <c r="N638" s="288"/>
      <c r="O638" s="10"/>
      <c r="P638" s="356" t="s">
        <v>699</v>
      </c>
      <c r="Q638" s="357"/>
      <c r="R638" s="357"/>
      <c r="S638" s="357"/>
      <c r="T638" s="357"/>
      <c r="U638" s="357"/>
      <c r="V638" s="357"/>
      <c r="W638" s="357"/>
      <c r="X638" s="357"/>
      <c r="Y638" s="358"/>
      <c r="Z638" s="94"/>
    </row>
    <row r="639" spans="1:26" ht="20.100000000000001" customHeight="1" x14ac:dyDescent="0.15">
      <c r="A639" s="85"/>
      <c r="B639" s="73"/>
      <c r="C639" s="226"/>
      <c r="D639" s="283" t="s">
        <v>814</v>
      </c>
      <c r="E639" s="284"/>
      <c r="F639" s="240" t="s">
        <v>453</v>
      </c>
      <c r="G639" s="317" t="s">
        <v>700</v>
      </c>
      <c r="H639" s="289"/>
      <c r="I639" s="289"/>
      <c r="J639" s="289"/>
      <c r="K639" s="289"/>
      <c r="L639" s="289"/>
      <c r="M639" s="289"/>
      <c r="N639" s="290"/>
      <c r="O639" s="10"/>
      <c r="P639" s="307" t="s">
        <v>701</v>
      </c>
      <c r="Q639" s="308"/>
      <c r="R639" s="308"/>
      <c r="S639" s="308"/>
      <c r="T639" s="308"/>
      <c r="U639" s="308"/>
      <c r="V639" s="308"/>
      <c r="W639" s="308"/>
      <c r="X639" s="308"/>
      <c r="Y639" s="309"/>
      <c r="Z639" s="94"/>
    </row>
    <row r="640" spans="1:26" ht="20.100000000000001" customHeight="1" x14ac:dyDescent="0.15">
      <c r="A640" s="85"/>
      <c r="B640" s="73"/>
      <c r="C640" s="226"/>
      <c r="D640" s="283" t="s">
        <v>815</v>
      </c>
      <c r="E640" s="284"/>
      <c r="F640" s="240" t="s">
        <v>453</v>
      </c>
      <c r="G640" s="317" t="s">
        <v>299</v>
      </c>
      <c r="H640" s="289"/>
      <c r="I640" s="289"/>
      <c r="J640" s="289"/>
      <c r="K640" s="289"/>
      <c r="L640" s="289"/>
      <c r="M640" s="289"/>
      <c r="N640" s="290"/>
      <c r="O640" s="10"/>
      <c r="P640" s="307" t="s">
        <v>702</v>
      </c>
      <c r="Q640" s="308"/>
      <c r="R640" s="308"/>
      <c r="S640" s="308"/>
      <c r="T640" s="308"/>
      <c r="U640" s="308"/>
      <c r="V640" s="308"/>
      <c r="W640" s="308"/>
      <c r="X640" s="308"/>
      <c r="Y640" s="309"/>
      <c r="Z640" s="94"/>
    </row>
    <row r="641" spans="1:26" ht="20.100000000000001" customHeight="1" x14ac:dyDescent="0.15">
      <c r="A641" s="85"/>
      <c r="B641" s="73"/>
      <c r="C641" s="226"/>
      <c r="D641" s="283" t="s">
        <v>816</v>
      </c>
      <c r="E641" s="284"/>
      <c r="F641" s="240" t="s">
        <v>453</v>
      </c>
      <c r="G641" s="317" t="s">
        <v>300</v>
      </c>
      <c r="H641" s="289"/>
      <c r="I641" s="289"/>
      <c r="J641" s="289"/>
      <c r="K641" s="289"/>
      <c r="L641" s="289"/>
      <c r="M641" s="289"/>
      <c r="N641" s="290"/>
      <c r="O641" s="10"/>
      <c r="P641" s="307" t="s">
        <v>703</v>
      </c>
      <c r="Q641" s="308"/>
      <c r="R641" s="308"/>
      <c r="S641" s="308"/>
      <c r="T641" s="308"/>
      <c r="U641" s="308"/>
      <c r="V641" s="308"/>
      <c r="W641" s="308"/>
      <c r="X641" s="308"/>
      <c r="Y641" s="309"/>
      <c r="Z641" s="94"/>
    </row>
    <row r="642" spans="1:26" ht="20.100000000000001" customHeight="1" x14ac:dyDescent="0.15">
      <c r="A642" s="85"/>
      <c r="B642" s="73"/>
      <c r="C642" s="226"/>
      <c r="D642" s="283" t="s">
        <v>817</v>
      </c>
      <c r="E642" s="284"/>
      <c r="F642" s="236" t="s">
        <v>453</v>
      </c>
      <c r="G642" s="317" t="s">
        <v>704</v>
      </c>
      <c r="H642" s="289"/>
      <c r="I642" s="289"/>
      <c r="J642" s="289"/>
      <c r="K642" s="289"/>
      <c r="L642" s="289"/>
      <c r="M642" s="289"/>
      <c r="N642" s="290"/>
      <c r="O642" s="10"/>
      <c r="P642" s="307" t="s">
        <v>705</v>
      </c>
      <c r="Q642" s="308"/>
      <c r="R642" s="308"/>
      <c r="S642" s="308"/>
      <c r="T642" s="308"/>
      <c r="U642" s="308"/>
      <c r="V642" s="308"/>
      <c r="W642" s="308"/>
      <c r="X642" s="308"/>
      <c r="Y642" s="309"/>
      <c r="Z642" s="94"/>
    </row>
    <row r="643" spans="1:26" ht="20.100000000000001" customHeight="1" x14ac:dyDescent="0.15">
      <c r="A643" s="85"/>
      <c r="B643" s="73"/>
      <c r="C643" s="226"/>
      <c r="D643" s="283" t="s">
        <v>776</v>
      </c>
      <c r="E643" s="284"/>
      <c r="F643" s="240" t="s">
        <v>453</v>
      </c>
      <c r="G643" s="317" t="s">
        <v>706</v>
      </c>
      <c r="H643" s="289"/>
      <c r="I643" s="289"/>
      <c r="J643" s="289"/>
      <c r="K643" s="289"/>
      <c r="L643" s="289"/>
      <c r="M643" s="289"/>
      <c r="N643" s="290"/>
      <c r="O643" s="10"/>
      <c r="P643" s="307" t="s">
        <v>707</v>
      </c>
      <c r="Q643" s="308"/>
      <c r="R643" s="308"/>
      <c r="S643" s="308"/>
      <c r="T643" s="308"/>
      <c r="U643" s="308"/>
      <c r="V643" s="308"/>
      <c r="W643" s="308"/>
      <c r="X643" s="308"/>
      <c r="Y643" s="309"/>
      <c r="Z643" s="94"/>
    </row>
    <row r="644" spans="1:26" ht="20.100000000000001" customHeight="1" x14ac:dyDescent="0.15">
      <c r="A644" s="85"/>
      <c r="B644" s="73"/>
      <c r="C644" s="226"/>
      <c r="D644" s="283" t="s">
        <v>818</v>
      </c>
      <c r="E644" s="284"/>
      <c r="F644" s="240" t="s">
        <v>453</v>
      </c>
      <c r="G644" s="317" t="s">
        <v>708</v>
      </c>
      <c r="H644" s="289"/>
      <c r="I644" s="289"/>
      <c r="J644" s="289"/>
      <c r="K644" s="289"/>
      <c r="L644" s="289"/>
      <c r="M644" s="289"/>
      <c r="N644" s="290"/>
      <c r="O644" s="10"/>
      <c r="P644" s="307"/>
      <c r="Q644" s="308"/>
      <c r="R644" s="308"/>
      <c r="S644" s="308"/>
      <c r="T644" s="308"/>
      <c r="U644" s="308"/>
      <c r="V644" s="308"/>
      <c r="W644" s="308"/>
      <c r="X644" s="308"/>
      <c r="Y644" s="309"/>
      <c r="Z644" s="94"/>
    </row>
    <row r="645" spans="1:26" ht="20.100000000000001" customHeight="1" x14ac:dyDescent="0.15">
      <c r="A645" s="85"/>
      <c r="B645" s="73"/>
      <c r="C645" s="226"/>
      <c r="D645" s="283" t="s">
        <v>819</v>
      </c>
      <c r="E645" s="284"/>
      <c r="F645" s="240" t="s">
        <v>453</v>
      </c>
      <c r="G645" s="317" t="s">
        <v>709</v>
      </c>
      <c r="H645" s="289"/>
      <c r="I645" s="289"/>
      <c r="J645" s="289"/>
      <c r="K645" s="289"/>
      <c r="L645" s="289"/>
      <c r="M645" s="289"/>
      <c r="N645" s="290"/>
      <c r="O645" s="10"/>
      <c r="P645" s="307"/>
      <c r="Q645" s="308"/>
      <c r="R645" s="308"/>
      <c r="S645" s="308"/>
      <c r="T645" s="308"/>
      <c r="U645" s="308"/>
      <c r="V645" s="308"/>
      <c r="W645" s="308"/>
      <c r="X645" s="308"/>
      <c r="Y645" s="309"/>
      <c r="Z645" s="94"/>
    </row>
    <row r="646" spans="1:26" ht="30" customHeight="1" x14ac:dyDescent="0.15">
      <c r="A646" s="85">
        <f>IF(IF($O646="○",TRIM($P646)="",TRIM($P646)&lt;&gt;""), 1001, 0)</f>
        <v>0</v>
      </c>
      <c r="B646" s="73"/>
      <c r="C646" s="226"/>
      <c r="D646" s="277" t="s">
        <v>820</v>
      </c>
      <c r="E646" s="278"/>
      <c r="F646" s="359">
        <v>99</v>
      </c>
      <c r="G646" s="323" t="s">
        <v>802</v>
      </c>
      <c r="H646" s="302"/>
      <c r="I646" s="302"/>
      <c r="J646" s="302"/>
      <c r="K646" s="302"/>
      <c r="L646" s="302"/>
      <c r="M646" s="302"/>
      <c r="N646" s="303"/>
      <c r="O646" s="12"/>
      <c r="P646" s="26"/>
      <c r="Q646" s="32"/>
      <c r="R646" s="32"/>
      <c r="S646" s="32"/>
      <c r="T646" s="32"/>
      <c r="U646" s="32"/>
      <c r="V646" s="32"/>
      <c r="W646" s="32"/>
      <c r="X646" s="32"/>
      <c r="Y646" s="33"/>
      <c r="Z646" s="94"/>
    </row>
    <row r="647" spans="1:26" ht="20.100000000000001" customHeight="1" x14ac:dyDescent="0.15">
      <c r="A647" s="85"/>
      <c r="B647" s="73"/>
      <c r="C647" s="89"/>
      <c r="D647" s="360"/>
      <c r="E647" s="361"/>
      <c r="F647" s="337"/>
      <c r="G647" s="337"/>
      <c r="H647" s="337"/>
      <c r="I647" s="337"/>
      <c r="J647" s="337"/>
      <c r="K647" s="337"/>
      <c r="L647" s="337"/>
      <c r="M647" s="337"/>
      <c r="N647" s="337"/>
      <c r="O647" s="337"/>
      <c r="P647" s="362"/>
      <c r="Q647" s="139"/>
      <c r="R647" s="139"/>
      <c r="S647" s="139"/>
      <c r="T647" s="139"/>
      <c r="U647" s="139"/>
      <c r="V647" s="139"/>
      <c r="W647" s="139"/>
      <c r="X647" s="139"/>
      <c r="Y647" s="139"/>
      <c r="Z647" s="94"/>
    </row>
    <row r="648" spans="1:26" ht="20.100000000000001" customHeight="1" x14ac:dyDescent="0.15">
      <c r="A648" s="85"/>
      <c r="B648" s="73"/>
      <c r="C648" s="89"/>
      <c r="D648" s="216" t="s">
        <v>710</v>
      </c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09"/>
      <c r="P648" s="264"/>
      <c r="Q648" s="139"/>
      <c r="R648" s="139"/>
      <c r="S648" s="139"/>
      <c r="T648" s="139"/>
      <c r="U648" s="139"/>
      <c r="V648" s="139"/>
      <c r="W648" s="139"/>
      <c r="X648" s="139"/>
      <c r="Y648" s="139"/>
      <c r="Z648" s="94"/>
    </row>
    <row r="649" spans="1:26" ht="20.100000000000001" customHeight="1" x14ac:dyDescent="0.15">
      <c r="A649" s="85"/>
      <c r="B649" s="73"/>
      <c r="C649" s="89"/>
      <c r="D649" s="217" t="s">
        <v>73</v>
      </c>
      <c r="E649" s="218"/>
      <c r="F649" s="219" t="s">
        <v>13</v>
      </c>
      <c r="G649" s="220"/>
      <c r="H649" s="220"/>
      <c r="I649" s="220"/>
      <c r="J649" s="220"/>
      <c r="K649" s="220"/>
      <c r="L649" s="220"/>
      <c r="M649" s="220"/>
      <c r="N649" s="218"/>
      <c r="O649" s="221" t="s">
        <v>12</v>
      </c>
      <c r="P649" s="222" t="s">
        <v>245</v>
      </c>
      <c r="Q649" s="223"/>
      <c r="R649" s="223"/>
      <c r="S649" s="223"/>
      <c r="T649" s="223"/>
      <c r="U649" s="223"/>
      <c r="V649" s="223"/>
      <c r="W649" s="223"/>
      <c r="X649" s="223"/>
      <c r="Y649" s="224"/>
      <c r="Z649" s="225"/>
    </row>
    <row r="650" spans="1:26" ht="20.100000000000001" customHeight="1" x14ac:dyDescent="0.15">
      <c r="A650" s="85"/>
      <c r="B650" s="73"/>
      <c r="C650" s="226"/>
      <c r="D650" s="338" t="s">
        <v>821</v>
      </c>
      <c r="E650" s="339"/>
      <c r="F650" s="363" t="s">
        <v>453</v>
      </c>
      <c r="G650" s="313" t="s">
        <v>711</v>
      </c>
      <c r="H650" s="287"/>
      <c r="I650" s="287"/>
      <c r="J650" s="287"/>
      <c r="K650" s="287"/>
      <c r="L650" s="287"/>
      <c r="M650" s="287"/>
      <c r="N650" s="288"/>
      <c r="O650" s="10"/>
      <c r="P650" s="356" t="s">
        <v>712</v>
      </c>
      <c r="Q650" s="357"/>
      <c r="R650" s="357"/>
      <c r="S650" s="357"/>
      <c r="T650" s="357"/>
      <c r="U650" s="357"/>
      <c r="V650" s="357"/>
      <c r="W650" s="357"/>
      <c r="X650" s="357"/>
      <c r="Y650" s="358"/>
      <c r="Z650" s="94"/>
    </row>
    <row r="651" spans="1:26" ht="20.100000000000001" customHeight="1" x14ac:dyDescent="0.15">
      <c r="A651" s="85"/>
      <c r="B651" s="73"/>
      <c r="C651" s="226"/>
      <c r="D651" s="283" t="s">
        <v>822</v>
      </c>
      <c r="E651" s="284"/>
      <c r="F651" s="364" t="s">
        <v>453</v>
      </c>
      <c r="G651" s="317" t="s">
        <v>713</v>
      </c>
      <c r="H651" s="289"/>
      <c r="I651" s="289"/>
      <c r="J651" s="289"/>
      <c r="K651" s="289"/>
      <c r="L651" s="289"/>
      <c r="M651" s="289"/>
      <c r="N651" s="290"/>
      <c r="O651" s="10"/>
      <c r="P651" s="307" t="s">
        <v>714</v>
      </c>
      <c r="Q651" s="308"/>
      <c r="R651" s="308"/>
      <c r="S651" s="308"/>
      <c r="T651" s="308"/>
      <c r="U651" s="308"/>
      <c r="V651" s="308"/>
      <c r="W651" s="308"/>
      <c r="X651" s="308"/>
      <c r="Y651" s="309"/>
      <c r="Z651" s="94"/>
    </row>
    <row r="652" spans="1:26" ht="20.100000000000001" customHeight="1" x14ac:dyDescent="0.15">
      <c r="A652" s="85"/>
      <c r="B652" s="73"/>
      <c r="C652" s="226"/>
      <c r="D652" s="283" t="s">
        <v>823</v>
      </c>
      <c r="E652" s="284"/>
      <c r="F652" s="344" t="s">
        <v>453</v>
      </c>
      <c r="G652" s="317" t="s">
        <v>715</v>
      </c>
      <c r="H652" s="289"/>
      <c r="I652" s="289"/>
      <c r="J652" s="289"/>
      <c r="K652" s="289"/>
      <c r="L652" s="289"/>
      <c r="M652" s="289"/>
      <c r="N652" s="290"/>
      <c r="O652" s="10"/>
      <c r="P652" s="307" t="s">
        <v>716</v>
      </c>
      <c r="Q652" s="308"/>
      <c r="R652" s="308"/>
      <c r="S652" s="308"/>
      <c r="T652" s="308"/>
      <c r="U652" s="308"/>
      <c r="V652" s="308"/>
      <c r="W652" s="308"/>
      <c r="X652" s="308"/>
      <c r="Y652" s="309"/>
      <c r="Z652" s="94"/>
    </row>
    <row r="653" spans="1:26" ht="20.100000000000001" customHeight="1" x14ac:dyDescent="0.15">
      <c r="A653" s="85"/>
      <c r="B653" s="73"/>
      <c r="C653" s="226"/>
      <c r="D653" s="283" t="s">
        <v>824</v>
      </c>
      <c r="E653" s="284"/>
      <c r="F653" s="344" t="s">
        <v>453</v>
      </c>
      <c r="G653" s="317" t="s">
        <v>717</v>
      </c>
      <c r="H653" s="289"/>
      <c r="I653" s="289"/>
      <c r="J653" s="289"/>
      <c r="K653" s="289"/>
      <c r="L653" s="289"/>
      <c r="M653" s="289"/>
      <c r="N653" s="290"/>
      <c r="O653" s="10"/>
      <c r="P653" s="307" t="s">
        <v>718</v>
      </c>
      <c r="Q653" s="308"/>
      <c r="R653" s="308"/>
      <c r="S653" s="308"/>
      <c r="T653" s="308"/>
      <c r="U653" s="308"/>
      <c r="V653" s="308"/>
      <c r="W653" s="308"/>
      <c r="X653" s="308"/>
      <c r="Y653" s="309"/>
      <c r="Z653" s="94"/>
    </row>
    <row r="654" spans="1:26" ht="20.100000000000001" customHeight="1" x14ac:dyDescent="0.15">
      <c r="A654" s="85"/>
      <c r="B654" s="73"/>
      <c r="C654" s="226"/>
      <c r="D654" s="283" t="s">
        <v>825</v>
      </c>
      <c r="E654" s="284"/>
      <c r="F654" s="344" t="s">
        <v>453</v>
      </c>
      <c r="G654" s="317" t="s">
        <v>719</v>
      </c>
      <c r="H654" s="289"/>
      <c r="I654" s="289"/>
      <c r="J654" s="289"/>
      <c r="K654" s="289"/>
      <c r="L654" s="289"/>
      <c r="M654" s="289"/>
      <c r="N654" s="290"/>
      <c r="O654" s="10"/>
      <c r="P654" s="307" t="s">
        <v>720</v>
      </c>
      <c r="Q654" s="308"/>
      <c r="R654" s="308"/>
      <c r="S654" s="308"/>
      <c r="T654" s="308"/>
      <c r="U654" s="308"/>
      <c r="V654" s="308"/>
      <c r="W654" s="308"/>
      <c r="X654" s="308"/>
      <c r="Y654" s="309"/>
      <c r="Z654" s="94"/>
    </row>
    <row r="655" spans="1:26" ht="30" customHeight="1" x14ac:dyDescent="0.15">
      <c r="A655" s="85">
        <f>IF(IF($O655="○",TRIM($P655)="",TRIM($P655)&lt;&gt;""), 1001, 0)</f>
        <v>0</v>
      </c>
      <c r="B655" s="73"/>
      <c r="C655" s="226"/>
      <c r="D655" s="321" t="s">
        <v>826</v>
      </c>
      <c r="E655" s="322"/>
      <c r="F655" s="365">
        <v>99</v>
      </c>
      <c r="G655" s="323" t="s">
        <v>721</v>
      </c>
      <c r="H655" s="302"/>
      <c r="I655" s="302"/>
      <c r="J655" s="302"/>
      <c r="K655" s="302"/>
      <c r="L655" s="302"/>
      <c r="M655" s="302"/>
      <c r="N655" s="303"/>
      <c r="O655" s="12"/>
      <c r="P655" s="26"/>
      <c r="Q655" s="27"/>
      <c r="R655" s="27"/>
      <c r="S655" s="27"/>
      <c r="T655" s="27"/>
      <c r="U655" s="27"/>
      <c r="V655" s="27"/>
      <c r="W655" s="27"/>
      <c r="X655" s="27"/>
      <c r="Y655" s="28"/>
      <c r="Z655" s="94"/>
    </row>
    <row r="656" spans="1:26" ht="20.100000000000001" customHeight="1" x14ac:dyDescent="0.15">
      <c r="A656" s="85"/>
      <c r="B656" s="73"/>
      <c r="C656" s="89"/>
      <c r="D656" s="97"/>
      <c r="E656" s="139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264"/>
      <c r="Q656" s="139"/>
      <c r="R656" s="139"/>
      <c r="S656" s="139"/>
      <c r="T656" s="139"/>
      <c r="U656" s="139"/>
      <c r="V656" s="139"/>
      <c r="W656" s="139"/>
      <c r="X656" s="139"/>
      <c r="Y656" s="139"/>
      <c r="Z656" s="94"/>
    </row>
    <row r="657" spans="1:26" ht="20.100000000000001" customHeight="1" x14ac:dyDescent="0.15">
      <c r="A657" s="85"/>
      <c r="B657" s="73"/>
      <c r="C657" s="89"/>
      <c r="D657" s="216" t="s">
        <v>722</v>
      </c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09"/>
      <c r="P657" s="264"/>
      <c r="Q657" s="139"/>
      <c r="R657" s="139"/>
      <c r="S657" s="139"/>
      <c r="T657" s="139"/>
      <c r="U657" s="139"/>
      <c r="V657" s="139"/>
      <c r="W657" s="139"/>
      <c r="X657" s="139"/>
      <c r="Y657" s="139"/>
      <c r="Z657" s="94"/>
    </row>
    <row r="658" spans="1:26" ht="20.100000000000001" customHeight="1" x14ac:dyDescent="0.15">
      <c r="A658" s="85"/>
      <c r="B658" s="73"/>
      <c r="C658" s="89"/>
      <c r="D658" s="217" t="s">
        <v>73</v>
      </c>
      <c r="E658" s="218"/>
      <c r="F658" s="219" t="s">
        <v>13</v>
      </c>
      <c r="G658" s="220"/>
      <c r="H658" s="220"/>
      <c r="I658" s="220"/>
      <c r="J658" s="220"/>
      <c r="K658" s="220"/>
      <c r="L658" s="220"/>
      <c r="M658" s="220"/>
      <c r="N658" s="218"/>
      <c r="O658" s="221" t="s">
        <v>12</v>
      </c>
      <c r="P658" s="222" t="s">
        <v>245</v>
      </c>
      <c r="Q658" s="223"/>
      <c r="R658" s="223"/>
      <c r="S658" s="223"/>
      <c r="T658" s="223"/>
      <c r="U658" s="223"/>
      <c r="V658" s="223"/>
      <c r="W658" s="223"/>
      <c r="X658" s="223"/>
      <c r="Y658" s="224"/>
      <c r="Z658" s="225"/>
    </row>
    <row r="659" spans="1:26" ht="50.1" customHeight="1" x14ac:dyDescent="0.15">
      <c r="A659" s="85">
        <f>IF(IF($O659="○",TRIM($P659)="",TRIM($P659)&lt;&gt;""), 1001, 0)</f>
        <v>0</v>
      </c>
      <c r="B659" s="73"/>
      <c r="C659" s="226"/>
      <c r="D659" s="366" t="s">
        <v>827</v>
      </c>
      <c r="E659" s="367"/>
      <c r="F659" s="368" t="s">
        <v>526</v>
      </c>
      <c r="G659" s="369" t="s">
        <v>777</v>
      </c>
      <c r="H659" s="369"/>
      <c r="I659" s="369"/>
      <c r="J659" s="369"/>
      <c r="K659" s="369"/>
      <c r="L659" s="369"/>
      <c r="M659" s="369"/>
      <c r="N659" s="195"/>
      <c r="O659" s="11"/>
      <c r="P659" s="29"/>
      <c r="Q659" s="30"/>
      <c r="R659" s="30"/>
      <c r="S659" s="30"/>
      <c r="T659" s="30"/>
      <c r="U659" s="30"/>
      <c r="V659" s="30"/>
      <c r="W659" s="30"/>
      <c r="X659" s="30"/>
      <c r="Y659" s="31"/>
      <c r="Z659" s="94"/>
    </row>
    <row r="660" spans="1:26" ht="19.899999999999999" customHeight="1" x14ac:dyDescent="0.15">
      <c r="B660" s="144"/>
      <c r="O660" s="371"/>
      <c r="Z660" s="144"/>
    </row>
    <row r="661" spans="1:26" ht="19.899999999999999" customHeight="1" x14ac:dyDescent="0.15">
      <c r="B661" s="144"/>
      <c r="C661" s="211"/>
      <c r="D661" s="186"/>
      <c r="E661" s="186"/>
      <c r="F661" s="186"/>
      <c r="G661" s="186"/>
      <c r="H661" s="186"/>
      <c r="I661" s="186"/>
      <c r="J661" s="186"/>
      <c r="K661" s="186"/>
      <c r="L661" s="186"/>
      <c r="M661" s="186"/>
      <c r="N661" s="186"/>
      <c r="O661" s="186"/>
      <c r="P661" s="186"/>
      <c r="Q661" s="186"/>
      <c r="R661" s="186"/>
      <c r="S661" s="186"/>
      <c r="T661" s="186"/>
      <c r="U661" s="186"/>
      <c r="V661" s="186"/>
      <c r="W661" s="186"/>
      <c r="X661" s="186"/>
      <c r="Y661" s="186"/>
      <c r="Z661" s="180"/>
    </row>
  </sheetData>
  <sheetProtection algorithmName="SHA-512" hashValue="oeclQnVbDtSP0FT2BdCLmoUI3kRD8NICtTImNro7cc8xM8QiFuvuXENzIdA2KGgmxIdAzgVlgqeSKWYegIHFVA==" saltValue="ARTg+iHNhqh1hOPxWHEMBg==" spinCount="100000" sheet="1" objects="1" scenarios="1"/>
  <dataConsolidate/>
  <mergeCells count="1065">
    <mergeCell ref="D650:E650"/>
    <mergeCell ref="D651:E651"/>
    <mergeCell ref="D652:E652"/>
    <mergeCell ref="P292:Y292"/>
    <mergeCell ref="P297:Y297"/>
    <mergeCell ref="P293:Y293"/>
    <mergeCell ref="P287:Y287"/>
    <mergeCell ref="P288:Y288"/>
    <mergeCell ref="P289:Y289"/>
    <mergeCell ref="P290:Y290"/>
    <mergeCell ref="P291:Y291"/>
    <mergeCell ref="P280:Y280"/>
    <mergeCell ref="P281:Y281"/>
    <mergeCell ref="P282:Y282"/>
    <mergeCell ref="P283:Y283"/>
    <mergeCell ref="P284:Y284"/>
    <mergeCell ref="P470:Y470"/>
    <mergeCell ref="P471:Y471"/>
    <mergeCell ref="P464:Y464"/>
    <mergeCell ref="P462:Y462"/>
    <mergeCell ref="P463:Y463"/>
    <mergeCell ref="P358:Y358"/>
    <mergeCell ref="P359:Y359"/>
    <mergeCell ref="P350:Y350"/>
    <mergeCell ref="P579:Y579"/>
    <mergeCell ref="O579:O580"/>
    <mergeCell ref="P300:Y300"/>
    <mergeCell ref="P311:Y311"/>
    <mergeCell ref="P312:Y312"/>
    <mergeCell ref="P317:Y317"/>
    <mergeCell ref="P318:Y318"/>
    <mergeCell ref="P319:Y319"/>
    <mergeCell ref="D653:E653"/>
    <mergeCell ref="D654:E654"/>
    <mergeCell ref="D655:E655"/>
    <mergeCell ref="D659:E659"/>
    <mergeCell ref="D466:E466"/>
    <mergeCell ref="D503:E503"/>
    <mergeCell ref="D506:E506"/>
    <mergeCell ref="D457:E457"/>
    <mergeCell ref="D463:E465"/>
    <mergeCell ref="D462:E462"/>
    <mergeCell ref="D458:E461"/>
    <mergeCell ref="P301:Y301"/>
    <mergeCell ref="P302:Y302"/>
    <mergeCell ref="P303:Y303"/>
    <mergeCell ref="P304:Y304"/>
    <mergeCell ref="P305:Y305"/>
    <mergeCell ref="P306:Y306"/>
    <mergeCell ref="P442:Y442"/>
    <mergeCell ref="P465:Y465"/>
    <mergeCell ref="P459:Y459"/>
    <mergeCell ref="P460:Y460"/>
    <mergeCell ref="P466:Y466"/>
    <mergeCell ref="P307:Y307"/>
    <mergeCell ref="P308:Y308"/>
    <mergeCell ref="P342:Y342"/>
    <mergeCell ref="P343:Y343"/>
    <mergeCell ref="P344:Y344"/>
    <mergeCell ref="P316:Y316"/>
    <mergeCell ref="P309:Y309"/>
    <mergeCell ref="P310:Y310"/>
    <mergeCell ref="D598:E601"/>
    <mergeCell ref="D634:E634"/>
    <mergeCell ref="P243:Y243"/>
    <mergeCell ref="L193:O193"/>
    <mergeCell ref="I181:M181"/>
    <mergeCell ref="I183:M183"/>
    <mergeCell ref="I185:M185"/>
    <mergeCell ref="I187:M187"/>
    <mergeCell ref="I189:M189"/>
    <mergeCell ref="P193:R193"/>
    <mergeCell ref="I177:M177"/>
    <mergeCell ref="I179:M179"/>
    <mergeCell ref="E192:Y192"/>
    <mergeCell ref="V210:Y210"/>
    <mergeCell ref="D207:Y207"/>
    <mergeCell ref="Q210:S210"/>
    <mergeCell ref="F210:P210"/>
    <mergeCell ref="P196:Q196"/>
    <mergeCell ref="E193:J193"/>
    <mergeCell ref="Q208:S208"/>
    <mergeCell ref="Q209:S209"/>
    <mergeCell ref="V209:Y209"/>
    <mergeCell ref="P224:Y224"/>
    <mergeCell ref="P231:Y231"/>
    <mergeCell ref="D217:Y217"/>
    <mergeCell ref="F209:P209"/>
    <mergeCell ref="P227:Y227"/>
    <mergeCell ref="P228:Y228"/>
    <mergeCell ref="P229:Y229"/>
    <mergeCell ref="C215:I215"/>
    <mergeCell ref="P225:Y225"/>
    <mergeCell ref="P242:Y242"/>
    <mergeCell ref="P232:Y232"/>
    <mergeCell ref="P237:Y237"/>
    <mergeCell ref="P238:Y238"/>
    <mergeCell ref="P220:Y220"/>
    <mergeCell ref="P221:Y221"/>
    <mergeCell ref="P222:Y222"/>
    <mergeCell ref="P234:Y234"/>
    <mergeCell ref="D230:E242"/>
    <mergeCell ref="D243:E249"/>
    <mergeCell ref="D250:E264"/>
    <mergeCell ref="G242:N242"/>
    <mergeCell ref="G243:N243"/>
    <mergeCell ref="G244:N244"/>
    <mergeCell ref="G245:N245"/>
    <mergeCell ref="E194:J194"/>
    <mergeCell ref="E195:J195"/>
    <mergeCell ref="L195:O195"/>
    <mergeCell ref="P195:R195"/>
    <mergeCell ref="E196:J196"/>
    <mergeCell ref="L196:O196"/>
    <mergeCell ref="E197:J198"/>
    <mergeCell ref="K197:K198"/>
    <mergeCell ref="L197:O197"/>
    <mergeCell ref="L198:O198"/>
    <mergeCell ref="P198:Q198"/>
    <mergeCell ref="D219:E219"/>
    <mergeCell ref="I200:Y200"/>
    <mergeCell ref="V208:Y208"/>
    <mergeCell ref="P194:R194"/>
    <mergeCell ref="L194:O194"/>
    <mergeCell ref="F219:N219"/>
    <mergeCell ref="G227:N227"/>
    <mergeCell ref="G228:N228"/>
    <mergeCell ref="G229:N229"/>
    <mergeCell ref="P270:Y270"/>
    <mergeCell ref="P255:Y255"/>
    <mergeCell ref="P256:Y256"/>
    <mergeCell ref="P257:Y257"/>
    <mergeCell ref="P249:Y249"/>
    <mergeCell ref="P259:Y259"/>
    <mergeCell ref="P260:Y260"/>
    <mergeCell ref="P248:Y248"/>
    <mergeCell ref="P261:Y261"/>
    <mergeCell ref="P262:Y262"/>
    <mergeCell ref="P263:Y263"/>
    <mergeCell ref="P264:Y264"/>
    <mergeCell ref="P267:Y267"/>
    <mergeCell ref="P268:Y268"/>
    <mergeCell ref="P272:Y272"/>
    <mergeCell ref="P226:Y226"/>
    <mergeCell ref="D220:E229"/>
    <mergeCell ref="P235:Y235"/>
    <mergeCell ref="P236:Y236"/>
    <mergeCell ref="P233:Y233"/>
    <mergeCell ref="P253:Y253"/>
    <mergeCell ref="P254:Y254"/>
    <mergeCell ref="P244:Y244"/>
    <mergeCell ref="P245:Y245"/>
    <mergeCell ref="P258:Y258"/>
    <mergeCell ref="P246:Y246"/>
    <mergeCell ref="P247:Y247"/>
    <mergeCell ref="P230:Y230"/>
    <mergeCell ref="P250:Y250"/>
    <mergeCell ref="P251:Y251"/>
    <mergeCell ref="P252:Y252"/>
    <mergeCell ref="P241:Y241"/>
    <mergeCell ref="P353:Y353"/>
    <mergeCell ref="P351:Y351"/>
    <mergeCell ref="P349:Y349"/>
    <mergeCell ref="P341:Y341"/>
    <mergeCell ref="P320:Y320"/>
    <mergeCell ref="P321:Y321"/>
    <mergeCell ref="P322:Y322"/>
    <mergeCell ref="P323:Y323"/>
    <mergeCell ref="P324:Y324"/>
    <mergeCell ref="P277:Y277"/>
    <mergeCell ref="P278:Y278"/>
    <mergeCell ref="P265:Y265"/>
    <mergeCell ref="P266:Y266"/>
    <mergeCell ref="P276:Y276"/>
    <mergeCell ref="P239:Y239"/>
    <mergeCell ref="P240:Y240"/>
    <mergeCell ref="P279:Y279"/>
    <mergeCell ref="P285:Y285"/>
    <mergeCell ref="P286:Y286"/>
    <mergeCell ref="P299:Y299"/>
    <mergeCell ref="P294:Y294"/>
    <mergeCell ref="P298:Y298"/>
    <mergeCell ref="P295:Y295"/>
    <mergeCell ref="P296:Y296"/>
    <mergeCell ref="P313:Y313"/>
    <mergeCell ref="P314:Y314"/>
    <mergeCell ref="P315:Y315"/>
    <mergeCell ref="P273:Y273"/>
    <mergeCell ref="P274:Y274"/>
    <mergeCell ref="P275:Y275"/>
    <mergeCell ref="P271:Y271"/>
    <mergeCell ref="P269:Y269"/>
    <mergeCell ref="P325:Y325"/>
    <mergeCell ref="P435:Y435"/>
    <mergeCell ref="P436:Y436"/>
    <mergeCell ref="P437:Y437"/>
    <mergeCell ref="P438:Y438"/>
    <mergeCell ref="P439:Y439"/>
    <mergeCell ref="P414:Y414"/>
    <mergeCell ref="P415:Y415"/>
    <mergeCell ref="P416:Y416"/>
    <mergeCell ref="P417:Y417"/>
    <mergeCell ref="P405:Y405"/>
    <mergeCell ref="P406:Y406"/>
    <mergeCell ref="P407:Y407"/>
    <mergeCell ref="P408:Y408"/>
    <mergeCell ref="P409:Y409"/>
    <mergeCell ref="P410:Y410"/>
    <mergeCell ref="P426:Y426"/>
    <mergeCell ref="P404:Y404"/>
    <mergeCell ref="P434:Y434"/>
    <mergeCell ref="P423:Y423"/>
    <mergeCell ref="P424:Y424"/>
    <mergeCell ref="P425:Y425"/>
    <mergeCell ref="P338:Y338"/>
    <mergeCell ref="P369:Y369"/>
    <mergeCell ref="P370:Y370"/>
    <mergeCell ref="P371:Y371"/>
    <mergeCell ref="P372:Y372"/>
    <mergeCell ref="P373:Y373"/>
    <mergeCell ref="P374:Y374"/>
    <mergeCell ref="P375:Y375"/>
    <mergeCell ref="P376:Y376"/>
    <mergeCell ref="P377:Y377"/>
    <mergeCell ref="D361:E364"/>
    <mergeCell ref="D365:E371"/>
    <mergeCell ref="D372:E376"/>
    <mergeCell ref="D377:E379"/>
    <mergeCell ref="D380:E383"/>
    <mergeCell ref="D384:E417"/>
    <mergeCell ref="P411:Y411"/>
    <mergeCell ref="P412:Y412"/>
    <mergeCell ref="P413:Y413"/>
    <mergeCell ref="P396:Y396"/>
    <mergeCell ref="P387:Y387"/>
    <mergeCell ref="P388:Y388"/>
    <mergeCell ref="P389:Y389"/>
    <mergeCell ref="P390:Y390"/>
    <mergeCell ref="P391:Y391"/>
    <mergeCell ref="P392:Y392"/>
    <mergeCell ref="P393:Y393"/>
    <mergeCell ref="P394:Y394"/>
    <mergeCell ref="P383:Y383"/>
    <mergeCell ref="P384:Y384"/>
    <mergeCell ref="P385:Y385"/>
    <mergeCell ref="P386:Y386"/>
    <mergeCell ref="G368:N368"/>
    <mergeCell ref="G369:N369"/>
    <mergeCell ref="G370:N370"/>
    <mergeCell ref="G371:N371"/>
    <mergeCell ref="G372:N372"/>
    <mergeCell ref="G373:N373"/>
    <mergeCell ref="G374:N374"/>
    <mergeCell ref="G375:N375"/>
    <mergeCell ref="G376:N376"/>
    <mergeCell ref="G377:N377"/>
    <mergeCell ref="P335:Y335"/>
    <mergeCell ref="P326:Y326"/>
    <mergeCell ref="P327:Y327"/>
    <mergeCell ref="P328:Y328"/>
    <mergeCell ref="P329:Y329"/>
    <mergeCell ref="P330:Y330"/>
    <mergeCell ref="P331:Y331"/>
    <mergeCell ref="P332:Y332"/>
    <mergeCell ref="P333:Y333"/>
    <mergeCell ref="P334:Y334"/>
    <mergeCell ref="P427:Y427"/>
    <mergeCell ref="P428:Y428"/>
    <mergeCell ref="P429:Y429"/>
    <mergeCell ref="P430:Y430"/>
    <mergeCell ref="P431:Y431"/>
    <mergeCell ref="P432:Y432"/>
    <mergeCell ref="P433:Y433"/>
    <mergeCell ref="P421:Y421"/>
    <mergeCell ref="P422:Y422"/>
    <mergeCell ref="P400:Y400"/>
    <mergeCell ref="P401:Y401"/>
    <mergeCell ref="P361:Y361"/>
    <mergeCell ref="P362:Y362"/>
    <mergeCell ref="P363:Y363"/>
    <mergeCell ref="P364:Y364"/>
    <mergeCell ref="P365:Y365"/>
    <mergeCell ref="P366:Y366"/>
    <mergeCell ref="P367:Y367"/>
    <mergeCell ref="P339:Y339"/>
    <mergeCell ref="P340:Y340"/>
    <mergeCell ref="P345:Y345"/>
    <mergeCell ref="P352:Y352"/>
    <mergeCell ref="D265:E270"/>
    <mergeCell ref="D271:E293"/>
    <mergeCell ref="D294:E316"/>
    <mergeCell ref="D326:E333"/>
    <mergeCell ref="D334:E341"/>
    <mergeCell ref="D342:E360"/>
    <mergeCell ref="D317:E325"/>
    <mergeCell ref="D442:E442"/>
    <mergeCell ref="D421:E431"/>
    <mergeCell ref="D432:E434"/>
    <mergeCell ref="D435:E439"/>
    <mergeCell ref="F324:F325"/>
    <mergeCell ref="F442:N442"/>
    <mergeCell ref="P397:Y397"/>
    <mergeCell ref="P398:Y398"/>
    <mergeCell ref="P399:Y399"/>
    <mergeCell ref="P360:Y360"/>
    <mergeCell ref="P336:Y336"/>
    <mergeCell ref="P337:Y337"/>
    <mergeCell ref="P348:Y348"/>
    <mergeCell ref="O324:O325"/>
    <mergeCell ref="P402:Y402"/>
    <mergeCell ref="P403:Y403"/>
    <mergeCell ref="P354:Y354"/>
    <mergeCell ref="P355:Y355"/>
    <mergeCell ref="P356:Y356"/>
    <mergeCell ref="P357:Y357"/>
    <mergeCell ref="P346:Y346"/>
    <mergeCell ref="P347:Y347"/>
    <mergeCell ref="G326:N326"/>
    <mergeCell ref="G327:N327"/>
    <mergeCell ref="G328:N328"/>
    <mergeCell ref="D443:E449"/>
    <mergeCell ref="O448:O449"/>
    <mergeCell ref="P449:Y449"/>
    <mergeCell ref="D452:E456"/>
    <mergeCell ref="O455:O456"/>
    <mergeCell ref="P456:Y456"/>
    <mergeCell ref="P451:Y451"/>
    <mergeCell ref="P452:Y452"/>
    <mergeCell ref="P453:Y453"/>
    <mergeCell ref="P454:Y454"/>
    <mergeCell ref="P455:Y455"/>
    <mergeCell ref="D450:E450"/>
    <mergeCell ref="D451:E451"/>
    <mergeCell ref="P445:Y445"/>
    <mergeCell ref="P446:Y446"/>
    <mergeCell ref="P447:Y447"/>
    <mergeCell ref="P448:Y448"/>
    <mergeCell ref="P450:Y450"/>
    <mergeCell ref="P443:Y443"/>
    <mergeCell ref="P444:Y444"/>
    <mergeCell ref="F448:F449"/>
    <mergeCell ref="F455:F456"/>
    <mergeCell ref="D469:E469"/>
    <mergeCell ref="P469:Y469"/>
    <mergeCell ref="P495:Y495"/>
    <mergeCell ref="P496:Y496"/>
    <mergeCell ref="P497:Y497"/>
    <mergeCell ref="P476:Y476"/>
    <mergeCell ref="P477:Y477"/>
    <mergeCell ref="P478:Y478"/>
    <mergeCell ref="P480:Y480"/>
    <mergeCell ref="D470:E473"/>
    <mergeCell ref="P494:Y494"/>
    <mergeCell ref="O472:O473"/>
    <mergeCell ref="P473:Y473"/>
    <mergeCell ref="P479:Y479"/>
    <mergeCell ref="O478:O479"/>
    <mergeCell ref="D474:E479"/>
    <mergeCell ref="D484:E486"/>
    <mergeCell ref="P493:Y493"/>
    <mergeCell ref="P481:Y481"/>
    <mergeCell ref="P482:Y482"/>
    <mergeCell ref="P483:Y483"/>
    <mergeCell ref="P484:Y484"/>
    <mergeCell ref="P485:Y485"/>
    <mergeCell ref="P487:Y487"/>
    <mergeCell ref="P488:Y488"/>
    <mergeCell ref="P489:Y489"/>
    <mergeCell ref="P490:Y490"/>
    <mergeCell ref="P486:Y486"/>
    <mergeCell ref="P472:Y472"/>
    <mergeCell ref="P474:Y474"/>
    <mergeCell ref="P475:Y475"/>
    <mergeCell ref="G487:N487"/>
    <mergeCell ref="D481:E483"/>
    <mergeCell ref="D480:E480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7"/>
    <mergeCell ref="D498:E498"/>
    <mergeCell ref="D511:E511"/>
    <mergeCell ref="P491:Y491"/>
    <mergeCell ref="O485:O486"/>
    <mergeCell ref="P492:Y492"/>
    <mergeCell ref="P509:Y509"/>
    <mergeCell ref="P510:Y510"/>
    <mergeCell ref="P498:Y498"/>
    <mergeCell ref="P499:Y499"/>
    <mergeCell ref="P500:Y500"/>
    <mergeCell ref="D499:E499"/>
    <mergeCell ref="D500:E502"/>
    <mergeCell ref="D507:E507"/>
    <mergeCell ref="D508:E508"/>
    <mergeCell ref="D509:E509"/>
    <mergeCell ref="D510:E510"/>
    <mergeCell ref="P506:Y506"/>
    <mergeCell ref="P501:Y501"/>
    <mergeCell ref="P502:Y502"/>
    <mergeCell ref="P503:Y503"/>
    <mergeCell ref="G488:N488"/>
    <mergeCell ref="D514:E514"/>
    <mergeCell ref="P514:Y514"/>
    <mergeCell ref="P507:Y507"/>
    <mergeCell ref="P508:Y508"/>
    <mergeCell ref="D515:E522"/>
    <mergeCell ref="D523:E527"/>
    <mergeCell ref="P515:Y515"/>
    <mergeCell ref="P516:Y516"/>
    <mergeCell ref="P517:Y517"/>
    <mergeCell ref="P518:Y518"/>
    <mergeCell ref="P519:Y519"/>
    <mergeCell ref="P520:Y520"/>
    <mergeCell ref="P521:Y521"/>
    <mergeCell ref="D531:E531"/>
    <mergeCell ref="D528:E528"/>
    <mergeCell ref="D529:E529"/>
    <mergeCell ref="D530:E530"/>
    <mergeCell ref="G507:N507"/>
    <mergeCell ref="G508:N508"/>
    <mergeCell ref="G509:N509"/>
    <mergeCell ref="G510:N510"/>
    <mergeCell ref="G511:N511"/>
    <mergeCell ref="F514:N514"/>
    <mergeCell ref="G515:N515"/>
    <mergeCell ref="G516:N516"/>
    <mergeCell ref="G517:N517"/>
    <mergeCell ref="G518:N518"/>
    <mergeCell ref="G519:N519"/>
    <mergeCell ref="G520:N520"/>
    <mergeCell ref="G521:N521"/>
    <mergeCell ref="P511:Y511"/>
    <mergeCell ref="D534:E534"/>
    <mergeCell ref="P534:Y534"/>
    <mergeCell ref="O526:O527"/>
    <mergeCell ref="P526:Y526"/>
    <mergeCell ref="P530:Y530"/>
    <mergeCell ref="P531:Y531"/>
    <mergeCell ref="P538:Y538"/>
    <mergeCell ref="P539:Y539"/>
    <mergeCell ref="P540:Y540"/>
    <mergeCell ref="P522:Y522"/>
    <mergeCell ref="P537:Y537"/>
    <mergeCell ref="P523:Y523"/>
    <mergeCell ref="P524:Y524"/>
    <mergeCell ref="P525:Y525"/>
    <mergeCell ref="P527:Y527"/>
    <mergeCell ref="P528:Y528"/>
    <mergeCell ref="P529:Y529"/>
    <mergeCell ref="P536:Y536"/>
    <mergeCell ref="G528:N528"/>
    <mergeCell ref="G529:N529"/>
    <mergeCell ref="G530:N530"/>
    <mergeCell ref="G531:N531"/>
    <mergeCell ref="F534:N534"/>
    <mergeCell ref="G539:N539"/>
    <mergeCell ref="G540:N540"/>
    <mergeCell ref="F526:F527"/>
    <mergeCell ref="G522:N522"/>
    <mergeCell ref="G523:N523"/>
    <mergeCell ref="G524:N524"/>
    <mergeCell ref="G525:N525"/>
    <mergeCell ref="P545:Y545"/>
    <mergeCell ref="P546:Y546"/>
    <mergeCell ref="P535:Y535"/>
    <mergeCell ref="P542:Y542"/>
    <mergeCell ref="P543:Y543"/>
    <mergeCell ref="P544:Y544"/>
    <mergeCell ref="D535:E537"/>
    <mergeCell ref="D538:E541"/>
    <mergeCell ref="D542:E542"/>
    <mergeCell ref="G535:N535"/>
    <mergeCell ref="G536:N536"/>
    <mergeCell ref="G537:N537"/>
    <mergeCell ref="G538:N538"/>
    <mergeCell ref="P548:Y548"/>
    <mergeCell ref="D547:E548"/>
    <mergeCell ref="F547:F548"/>
    <mergeCell ref="O547:O548"/>
    <mergeCell ref="G541:N541"/>
    <mergeCell ref="G542:N542"/>
    <mergeCell ref="G543:N543"/>
    <mergeCell ref="G544:N544"/>
    <mergeCell ref="G545:N545"/>
    <mergeCell ref="G546:N546"/>
    <mergeCell ref="D543:E543"/>
    <mergeCell ref="D544:E544"/>
    <mergeCell ref="D545:E545"/>
    <mergeCell ref="D546:E546"/>
    <mergeCell ref="P556:Y556"/>
    <mergeCell ref="P557:Y557"/>
    <mergeCell ref="P558:Y558"/>
    <mergeCell ref="P559:Y559"/>
    <mergeCell ref="P560:Y560"/>
    <mergeCell ref="P547:Y547"/>
    <mergeCell ref="P552:Y552"/>
    <mergeCell ref="P581:Y581"/>
    <mergeCell ref="P575:Y575"/>
    <mergeCell ref="P576:Y576"/>
    <mergeCell ref="P577:Y577"/>
    <mergeCell ref="P568:Y568"/>
    <mergeCell ref="P570:Y570"/>
    <mergeCell ref="P571:Y571"/>
    <mergeCell ref="P572:Y572"/>
    <mergeCell ref="P562:Y562"/>
    <mergeCell ref="D552:E555"/>
    <mergeCell ref="D556:E556"/>
    <mergeCell ref="D557:E557"/>
    <mergeCell ref="D551:E551"/>
    <mergeCell ref="P551:Y551"/>
    <mergeCell ref="P563:Y563"/>
    <mergeCell ref="P565:Y565"/>
    <mergeCell ref="P566:Y566"/>
    <mergeCell ref="P567:Y567"/>
    <mergeCell ref="D575:E575"/>
    <mergeCell ref="D562:E562"/>
    <mergeCell ref="P553:Y553"/>
    <mergeCell ref="D563:E563"/>
    <mergeCell ref="P578:Y578"/>
    <mergeCell ref="P561:Y561"/>
    <mergeCell ref="D564:E564"/>
    <mergeCell ref="D589:E589"/>
    <mergeCell ref="P589:Y589"/>
    <mergeCell ref="O585:O586"/>
    <mergeCell ref="P582:Y582"/>
    <mergeCell ref="P583:Y583"/>
    <mergeCell ref="P594:Y594"/>
    <mergeCell ref="D585:E586"/>
    <mergeCell ref="F585:F586"/>
    <mergeCell ref="D593:E593"/>
    <mergeCell ref="D594:E594"/>
    <mergeCell ref="G566:N566"/>
    <mergeCell ref="G567:N567"/>
    <mergeCell ref="G568:N568"/>
    <mergeCell ref="G572:N572"/>
    <mergeCell ref="F575:N575"/>
    <mergeCell ref="F579:F580"/>
    <mergeCell ref="G576:N576"/>
    <mergeCell ref="G577:N577"/>
    <mergeCell ref="G578:N578"/>
    <mergeCell ref="O569:O570"/>
    <mergeCell ref="G571:N571"/>
    <mergeCell ref="D565:E565"/>
    <mergeCell ref="D571:E571"/>
    <mergeCell ref="D572:E572"/>
    <mergeCell ref="D558:E561"/>
    <mergeCell ref="D566:E570"/>
    <mergeCell ref="D649:E649"/>
    <mergeCell ref="P649:Y649"/>
    <mergeCell ref="P630:Y630"/>
    <mergeCell ref="P631:Y631"/>
    <mergeCell ref="P632:Y632"/>
    <mergeCell ref="D621:E621"/>
    <mergeCell ref="D622:E622"/>
    <mergeCell ref="D623:E623"/>
    <mergeCell ref="D624:E624"/>
    <mergeCell ref="D612:E612"/>
    <mergeCell ref="G607:N607"/>
    <mergeCell ref="G608:N608"/>
    <mergeCell ref="G609:N609"/>
    <mergeCell ref="G610:N610"/>
    <mergeCell ref="D590:E590"/>
    <mergeCell ref="D591:E591"/>
    <mergeCell ref="D592:E592"/>
    <mergeCell ref="D576:E580"/>
    <mergeCell ref="D581:E581"/>
    <mergeCell ref="D582:E582"/>
    <mergeCell ref="D583:E583"/>
    <mergeCell ref="D584:E584"/>
    <mergeCell ref="P584:Y584"/>
    <mergeCell ref="P585:Y585"/>
    <mergeCell ref="P586:Y586"/>
    <mergeCell ref="P569:Y569"/>
    <mergeCell ref="D597:E597"/>
    <mergeCell ref="P597:Y597"/>
    <mergeCell ref="D606:E606"/>
    <mergeCell ref="P606:Y606"/>
    <mergeCell ref="P580:Y580"/>
    <mergeCell ref="D637:E637"/>
    <mergeCell ref="P637:Y637"/>
    <mergeCell ref="P602:Y602"/>
    <mergeCell ref="P603:Y603"/>
    <mergeCell ref="D602:E603"/>
    <mergeCell ref="F602:F603"/>
    <mergeCell ref="P634:Y634"/>
    <mergeCell ref="D625:E625"/>
    <mergeCell ref="D626:E627"/>
    <mergeCell ref="D628:E632"/>
    <mergeCell ref="P616:Y616"/>
    <mergeCell ref="P617:Y617"/>
    <mergeCell ref="P618:Y618"/>
    <mergeCell ref="P619:Y619"/>
    <mergeCell ref="P620:Y620"/>
    <mergeCell ref="D617:E617"/>
    <mergeCell ref="D618:E618"/>
    <mergeCell ref="D619:E619"/>
    <mergeCell ref="D620:E620"/>
    <mergeCell ref="D616:E616"/>
    <mergeCell ref="O602:O603"/>
    <mergeCell ref="D607:E609"/>
    <mergeCell ref="D610:E610"/>
    <mergeCell ref="D611:E611"/>
    <mergeCell ref="D615:E615"/>
    <mergeCell ref="P615:Y615"/>
    <mergeCell ref="D633:E633"/>
    <mergeCell ref="F615:N615"/>
    <mergeCell ref="P655:Y655"/>
    <mergeCell ref="P659:Y659"/>
    <mergeCell ref="P219:Y219"/>
    <mergeCell ref="P420:Y420"/>
    <mergeCell ref="P646:Y646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D646:E646"/>
    <mergeCell ref="P633:Y633"/>
    <mergeCell ref="P607:Y607"/>
    <mergeCell ref="P608:Y608"/>
    <mergeCell ref="P609:Y609"/>
    <mergeCell ref="D658:E658"/>
    <mergeCell ref="P658:Y658"/>
    <mergeCell ref="P612:Y612"/>
    <mergeCell ref="P590:Y590"/>
    <mergeCell ref="P591:Y591"/>
    <mergeCell ref="P592:Y592"/>
    <mergeCell ref="P593:Y593"/>
    <mergeCell ref="P621:Y621"/>
    <mergeCell ref="P622:Y622"/>
    <mergeCell ref="P623:Y623"/>
    <mergeCell ref="P624:Y624"/>
    <mergeCell ref="P625:Y625"/>
    <mergeCell ref="P626:Y626"/>
    <mergeCell ref="P627:Y627"/>
    <mergeCell ref="I173:Y173"/>
    <mergeCell ref="C166:H166"/>
    <mergeCell ref="W1:Z1"/>
    <mergeCell ref="C13:H13"/>
    <mergeCell ref="I20:M20"/>
    <mergeCell ref="I22:Y22"/>
    <mergeCell ref="I24:Y24"/>
    <mergeCell ref="I26:Y26"/>
    <mergeCell ref="I28:Y28"/>
    <mergeCell ref="I30:Y30"/>
    <mergeCell ref="I32:Y32"/>
    <mergeCell ref="I34:M34"/>
    <mergeCell ref="I36:M36"/>
    <mergeCell ref="I38:Y38"/>
    <mergeCell ref="I40:M40"/>
    <mergeCell ref="C60:H60"/>
    <mergeCell ref="I63:M63"/>
    <mergeCell ref="I69:M69"/>
    <mergeCell ref="I153:Y153"/>
    <mergeCell ref="I155:Y155"/>
    <mergeCell ref="I157:Y157"/>
    <mergeCell ref="I159:M159"/>
    <mergeCell ref="I161:M161"/>
    <mergeCell ref="I169:M169"/>
    <mergeCell ref="I171:M171"/>
    <mergeCell ref="G230:N230"/>
    <mergeCell ref="G231:N231"/>
    <mergeCell ref="G232:N232"/>
    <mergeCell ref="G233:N233"/>
    <mergeCell ref="G234:N234"/>
    <mergeCell ref="G235:N235"/>
    <mergeCell ref="G236:N236"/>
    <mergeCell ref="G237:N237"/>
    <mergeCell ref="G238:N238"/>
    <mergeCell ref="G239:N239"/>
    <mergeCell ref="G240:N240"/>
    <mergeCell ref="G241:N241"/>
    <mergeCell ref="P610:Y610"/>
    <mergeCell ref="P611:Y611"/>
    <mergeCell ref="P564:Y564"/>
    <mergeCell ref="P541:Y541"/>
    <mergeCell ref="P554:Y554"/>
    <mergeCell ref="P555:Y555"/>
    <mergeCell ref="O460:O461"/>
    <mergeCell ref="P395:Y395"/>
    <mergeCell ref="P378:Y378"/>
    <mergeCell ref="P379:Y379"/>
    <mergeCell ref="P380:Y380"/>
    <mergeCell ref="P381:Y381"/>
    <mergeCell ref="P382:Y382"/>
    <mergeCell ref="P368:Y368"/>
    <mergeCell ref="P457:Y457"/>
    <mergeCell ref="P458:Y458"/>
    <mergeCell ref="P461:Y461"/>
    <mergeCell ref="G367:N367"/>
    <mergeCell ref="G246:N246"/>
    <mergeCell ref="G247:N247"/>
    <mergeCell ref="G220:N220"/>
    <mergeCell ref="G221:N221"/>
    <mergeCell ref="G222:N222"/>
    <mergeCell ref="G223:N223"/>
    <mergeCell ref="G224:N224"/>
    <mergeCell ref="G225:N225"/>
    <mergeCell ref="G226:N226"/>
    <mergeCell ref="I71:Y71"/>
    <mergeCell ref="I73:Y73"/>
    <mergeCell ref="J74:Y74"/>
    <mergeCell ref="I75:Y75"/>
    <mergeCell ref="J76:Y76"/>
    <mergeCell ref="I77:Y77"/>
    <mergeCell ref="I79:Y79"/>
    <mergeCell ref="I81:Y81"/>
    <mergeCell ref="I83:M83"/>
    <mergeCell ref="I85:M85"/>
    <mergeCell ref="I87:Y87"/>
    <mergeCell ref="C109:H109"/>
    <mergeCell ref="D111:Y111"/>
    <mergeCell ref="T177:Y177"/>
    <mergeCell ref="P197:Q197"/>
    <mergeCell ref="P223:Y223"/>
    <mergeCell ref="I112:Y112"/>
    <mergeCell ref="I114:Y114"/>
    <mergeCell ref="I116:Y116"/>
    <mergeCell ref="I118:M118"/>
    <mergeCell ref="I120:M120"/>
    <mergeCell ref="I122:Y122"/>
    <mergeCell ref="C146:H146"/>
    <mergeCell ref="I149:M149"/>
    <mergeCell ref="I151:M151"/>
    <mergeCell ref="I175:M175"/>
    <mergeCell ref="G462:N462"/>
    <mergeCell ref="G463:N463"/>
    <mergeCell ref="G464:N464"/>
    <mergeCell ref="G379:N379"/>
    <mergeCell ref="G380:N380"/>
    <mergeCell ref="G381:N381"/>
    <mergeCell ref="G382:N382"/>
    <mergeCell ref="G383:N383"/>
    <mergeCell ref="G384:N384"/>
    <mergeCell ref="G385:N385"/>
    <mergeCell ref="G337:N337"/>
    <mergeCell ref="G338:N338"/>
    <mergeCell ref="G339:N339"/>
    <mergeCell ref="G340:N340"/>
    <mergeCell ref="G341:N341"/>
    <mergeCell ref="G342:N342"/>
    <mergeCell ref="G343:N343"/>
    <mergeCell ref="G344:N344"/>
    <mergeCell ref="G354:N354"/>
    <mergeCell ref="G355:N355"/>
    <mergeCell ref="G356:N356"/>
    <mergeCell ref="G357:N357"/>
    <mergeCell ref="G358:N358"/>
    <mergeCell ref="G359:N359"/>
    <mergeCell ref="G360:N360"/>
    <mergeCell ref="G361:N361"/>
    <mergeCell ref="G362:N362"/>
    <mergeCell ref="G363:N363"/>
    <mergeCell ref="G364:N364"/>
    <mergeCell ref="G365:N365"/>
    <mergeCell ref="G366:N366"/>
    <mergeCell ref="P638:Y638"/>
    <mergeCell ref="P645:Y645"/>
    <mergeCell ref="P644:Y644"/>
    <mergeCell ref="P643:Y643"/>
    <mergeCell ref="P642:Y642"/>
    <mergeCell ref="P641:Y641"/>
    <mergeCell ref="P640:Y640"/>
    <mergeCell ref="P639:Y639"/>
    <mergeCell ref="P650:Y650"/>
    <mergeCell ref="P654:Y654"/>
    <mergeCell ref="P653:Y653"/>
    <mergeCell ref="P652:Y652"/>
    <mergeCell ref="P651:Y651"/>
    <mergeCell ref="G590:N590"/>
    <mergeCell ref="G591:N591"/>
    <mergeCell ref="G592:N592"/>
    <mergeCell ref="G593:N593"/>
    <mergeCell ref="G594:N594"/>
    <mergeCell ref="F597:N597"/>
    <mergeCell ref="G598:N598"/>
    <mergeCell ref="G599:N599"/>
    <mergeCell ref="G600:N600"/>
    <mergeCell ref="G601:N601"/>
    <mergeCell ref="F606:N606"/>
    <mergeCell ref="P628:Y628"/>
    <mergeCell ref="P629:Y629"/>
    <mergeCell ref="P599:Y599"/>
    <mergeCell ref="P600:Y600"/>
    <mergeCell ref="P601:Y601"/>
    <mergeCell ref="G611:N611"/>
    <mergeCell ref="P598:Y598"/>
    <mergeCell ref="G612:N612"/>
    <mergeCell ref="G248:N248"/>
    <mergeCell ref="G249:N249"/>
    <mergeCell ref="G250:N250"/>
    <mergeCell ref="G251:N251"/>
    <mergeCell ref="G252:N252"/>
    <mergeCell ref="G253:N253"/>
    <mergeCell ref="G254:N254"/>
    <mergeCell ref="G255:N255"/>
    <mergeCell ref="G256:N256"/>
    <mergeCell ref="G257:N257"/>
    <mergeCell ref="G258:N258"/>
    <mergeCell ref="G259:N259"/>
    <mergeCell ref="G260:N260"/>
    <mergeCell ref="G261:N261"/>
    <mergeCell ref="G262:N262"/>
    <mergeCell ref="G263:N263"/>
    <mergeCell ref="G264:N264"/>
    <mergeCell ref="G265:N265"/>
    <mergeCell ref="G266:N266"/>
    <mergeCell ref="G267:N267"/>
    <mergeCell ref="G268:N268"/>
    <mergeCell ref="G269:N269"/>
    <mergeCell ref="G270:N270"/>
    <mergeCell ref="G271:N271"/>
    <mergeCell ref="G272:N272"/>
    <mergeCell ref="G273:N273"/>
    <mergeCell ref="G274:N274"/>
    <mergeCell ref="G275:N275"/>
    <mergeCell ref="G276:N276"/>
    <mergeCell ref="G277:N277"/>
    <mergeCell ref="G278:N278"/>
    <mergeCell ref="G279:N279"/>
    <mergeCell ref="G280:N280"/>
    <mergeCell ref="G281:N281"/>
    <mergeCell ref="G282:N282"/>
    <mergeCell ref="G283:N283"/>
    <mergeCell ref="G284:N284"/>
    <mergeCell ref="G285:N285"/>
    <mergeCell ref="G286:N286"/>
    <mergeCell ref="G287:N287"/>
    <mergeCell ref="G288:N288"/>
    <mergeCell ref="G289:N289"/>
    <mergeCell ref="G290:N290"/>
    <mergeCell ref="G291:N291"/>
    <mergeCell ref="G292:N292"/>
    <mergeCell ref="G293:N293"/>
    <mergeCell ref="G294:N294"/>
    <mergeCell ref="G295:N295"/>
    <mergeCell ref="G296:N296"/>
    <mergeCell ref="G297:N297"/>
    <mergeCell ref="G298:N298"/>
    <mergeCell ref="G299:N299"/>
    <mergeCell ref="G300:N300"/>
    <mergeCell ref="G301:N301"/>
    <mergeCell ref="G302:N302"/>
    <mergeCell ref="G303:N303"/>
    <mergeCell ref="G304:N304"/>
    <mergeCell ref="G305:N305"/>
    <mergeCell ref="G306:N306"/>
    <mergeCell ref="G307:N307"/>
    <mergeCell ref="G308:N308"/>
    <mergeCell ref="G309:N309"/>
    <mergeCell ref="G310:N310"/>
    <mergeCell ref="G311:N311"/>
    <mergeCell ref="G312:N312"/>
    <mergeCell ref="G313:N313"/>
    <mergeCell ref="G314:N314"/>
    <mergeCell ref="G315:N315"/>
    <mergeCell ref="G316:N316"/>
    <mergeCell ref="G317:N317"/>
    <mergeCell ref="G318:N318"/>
    <mergeCell ref="G319:N319"/>
    <mergeCell ref="G320:N320"/>
    <mergeCell ref="G321:N321"/>
    <mergeCell ref="G345:N345"/>
    <mergeCell ref="G346:N346"/>
    <mergeCell ref="G347:N347"/>
    <mergeCell ref="G348:N348"/>
    <mergeCell ref="G349:N349"/>
    <mergeCell ref="G350:N350"/>
    <mergeCell ref="G351:N351"/>
    <mergeCell ref="G352:N352"/>
    <mergeCell ref="G353:N353"/>
    <mergeCell ref="G329:N329"/>
    <mergeCell ref="G330:N330"/>
    <mergeCell ref="G331:N331"/>
    <mergeCell ref="G332:N332"/>
    <mergeCell ref="G333:N333"/>
    <mergeCell ref="G334:N334"/>
    <mergeCell ref="G335:N335"/>
    <mergeCell ref="G336:N336"/>
    <mergeCell ref="G322:N322"/>
    <mergeCell ref="G323:N323"/>
    <mergeCell ref="G378:N378"/>
    <mergeCell ref="G386:N386"/>
    <mergeCell ref="G387:N387"/>
    <mergeCell ref="G388:N388"/>
    <mergeCell ref="G389:N389"/>
    <mergeCell ref="G390:N390"/>
    <mergeCell ref="G391:N391"/>
    <mergeCell ref="G392:N392"/>
    <mergeCell ref="G393:N393"/>
    <mergeCell ref="G394:N394"/>
    <mergeCell ref="G395:N395"/>
    <mergeCell ref="G396:N396"/>
    <mergeCell ref="G397:N397"/>
    <mergeCell ref="G398:N398"/>
    <mergeCell ref="G399:N399"/>
    <mergeCell ref="G400:N400"/>
    <mergeCell ref="G401:N401"/>
    <mergeCell ref="G402:N402"/>
    <mergeCell ref="G403:N403"/>
    <mergeCell ref="G404:N404"/>
    <mergeCell ref="G405:N405"/>
    <mergeCell ref="G406:N406"/>
    <mergeCell ref="G407:N407"/>
    <mergeCell ref="G408:N408"/>
    <mergeCell ref="G409:N409"/>
    <mergeCell ref="G410:N410"/>
    <mergeCell ref="G411:N411"/>
    <mergeCell ref="G412:N412"/>
    <mergeCell ref="G413:N413"/>
    <mergeCell ref="G414:N414"/>
    <mergeCell ref="G415:N415"/>
    <mergeCell ref="G416:N416"/>
    <mergeCell ref="G417:N417"/>
    <mergeCell ref="G421:N421"/>
    <mergeCell ref="F420:N420"/>
    <mergeCell ref="G438:N438"/>
    <mergeCell ref="G439:N439"/>
    <mergeCell ref="F460:F461"/>
    <mergeCell ref="G443:N443"/>
    <mergeCell ref="G444:N444"/>
    <mergeCell ref="G445:N445"/>
    <mergeCell ref="G446:N446"/>
    <mergeCell ref="G447:N447"/>
    <mergeCell ref="G450:N450"/>
    <mergeCell ref="G451:N451"/>
    <mergeCell ref="G452:N452"/>
    <mergeCell ref="G453:N453"/>
    <mergeCell ref="G454:N454"/>
    <mergeCell ref="G457:N457"/>
    <mergeCell ref="G458:N458"/>
    <mergeCell ref="G459:N459"/>
    <mergeCell ref="G422:N422"/>
    <mergeCell ref="G423:N423"/>
    <mergeCell ref="G424:N424"/>
    <mergeCell ref="G425:N425"/>
    <mergeCell ref="G426:N426"/>
    <mergeCell ref="G427:N427"/>
    <mergeCell ref="G428:N428"/>
    <mergeCell ref="G429:N429"/>
    <mergeCell ref="G430:N430"/>
    <mergeCell ref="G431:N431"/>
    <mergeCell ref="G432:N432"/>
    <mergeCell ref="G433:N433"/>
    <mergeCell ref="G434:N434"/>
    <mergeCell ref="G435:N435"/>
    <mergeCell ref="G436:N436"/>
    <mergeCell ref="G437:N437"/>
    <mergeCell ref="G465:N465"/>
    <mergeCell ref="G466:N466"/>
    <mergeCell ref="F469:N469"/>
    <mergeCell ref="F472:F473"/>
    <mergeCell ref="F478:F479"/>
    <mergeCell ref="F485:F486"/>
    <mergeCell ref="G470:N470"/>
    <mergeCell ref="G471:N471"/>
    <mergeCell ref="G474:N474"/>
    <mergeCell ref="G475:N475"/>
    <mergeCell ref="G476:N476"/>
    <mergeCell ref="G477:N477"/>
    <mergeCell ref="G480:N480"/>
    <mergeCell ref="G481:N481"/>
    <mergeCell ref="G482:N482"/>
    <mergeCell ref="G483:N483"/>
    <mergeCell ref="G484:N484"/>
    <mergeCell ref="G561:N561"/>
    <mergeCell ref="G562:N562"/>
    <mergeCell ref="G563:N563"/>
    <mergeCell ref="G564:N564"/>
    <mergeCell ref="G565:N565"/>
    <mergeCell ref="G489:N489"/>
    <mergeCell ref="G490:N490"/>
    <mergeCell ref="G491:N491"/>
    <mergeCell ref="G492:N492"/>
    <mergeCell ref="G493:N493"/>
    <mergeCell ref="G494:N494"/>
    <mergeCell ref="G495:N495"/>
    <mergeCell ref="G496:N496"/>
    <mergeCell ref="G497:N497"/>
    <mergeCell ref="G498:N498"/>
    <mergeCell ref="G499:N499"/>
    <mergeCell ref="G500:N500"/>
    <mergeCell ref="G501:N501"/>
    <mergeCell ref="G502:N502"/>
    <mergeCell ref="G503:N503"/>
    <mergeCell ref="F506:N506"/>
    <mergeCell ref="F551:N551"/>
    <mergeCell ref="G616:N616"/>
    <mergeCell ref="G617:N617"/>
    <mergeCell ref="G618:N618"/>
    <mergeCell ref="G619:N619"/>
    <mergeCell ref="G620:N620"/>
    <mergeCell ref="G621:N621"/>
    <mergeCell ref="G622:N622"/>
    <mergeCell ref="G623:N623"/>
    <mergeCell ref="G624:N624"/>
    <mergeCell ref="G625:N625"/>
    <mergeCell ref="G626:N626"/>
    <mergeCell ref="G627:N627"/>
    <mergeCell ref="G628:N628"/>
    <mergeCell ref="G629:N629"/>
    <mergeCell ref="G651:N651"/>
    <mergeCell ref="G652:N652"/>
    <mergeCell ref="G653:N653"/>
    <mergeCell ref="G654:N654"/>
    <mergeCell ref="G655:N655"/>
    <mergeCell ref="F658:N658"/>
    <mergeCell ref="G659:N659"/>
    <mergeCell ref="G630:N630"/>
    <mergeCell ref="G631:N631"/>
    <mergeCell ref="G632:N632"/>
    <mergeCell ref="G633:N633"/>
    <mergeCell ref="G634:N634"/>
    <mergeCell ref="F637:N637"/>
    <mergeCell ref="G638:N638"/>
    <mergeCell ref="G639:N639"/>
    <mergeCell ref="G640:N640"/>
    <mergeCell ref="G641:N641"/>
    <mergeCell ref="G642:N642"/>
    <mergeCell ref="G643:N643"/>
    <mergeCell ref="G644:N644"/>
    <mergeCell ref="G645:N645"/>
    <mergeCell ref="G646:N646"/>
    <mergeCell ref="F649:N649"/>
    <mergeCell ref="G650:N650"/>
    <mergeCell ref="D208:E208"/>
    <mergeCell ref="D210:E210"/>
    <mergeCell ref="D209:E209"/>
    <mergeCell ref="F208:P208"/>
    <mergeCell ref="G324:N325"/>
    <mergeCell ref="G448:N449"/>
    <mergeCell ref="G455:N456"/>
    <mergeCell ref="G460:N461"/>
    <mergeCell ref="G472:N473"/>
    <mergeCell ref="G478:N479"/>
    <mergeCell ref="G485:N486"/>
    <mergeCell ref="G526:N527"/>
    <mergeCell ref="G547:N548"/>
    <mergeCell ref="G569:N570"/>
    <mergeCell ref="G579:N580"/>
    <mergeCell ref="G585:N586"/>
    <mergeCell ref="G602:N603"/>
    <mergeCell ref="G581:N581"/>
    <mergeCell ref="G582:N582"/>
    <mergeCell ref="G583:N583"/>
    <mergeCell ref="G584:N584"/>
    <mergeCell ref="F589:N589"/>
    <mergeCell ref="F569:F570"/>
    <mergeCell ref="G552:N552"/>
    <mergeCell ref="G553:N553"/>
    <mergeCell ref="G554:N554"/>
    <mergeCell ref="G555:N555"/>
    <mergeCell ref="G556:N556"/>
    <mergeCell ref="G557:N557"/>
    <mergeCell ref="G558:N558"/>
    <mergeCell ref="G559:N559"/>
    <mergeCell ref="G560:N560"/>
  </mergeCells>
  <phoneticPr fontId="5"/>
  <conditionalFormatting sqref="I20:M20">
    <cfRule type="expression" dxfId="479" priority="480" stopIfTrue="1">
      <formula>TRIM($I20)=""</formula>
    </cfRule>
  </conditionalFormatting>
  <conditionalFormatting sqref="I22:Y22">
    <cfRule type="expression" dxfId="478" priority="479" stopIfTrue="1">
      <formula>AND(TRIM($I22)&lt;&gt;"", OR(ISERROR(FIND("@"&amp;LEFT($I22,3)&amp;"@", 都道府県3))=FALSE, ISERROR(FIND("@"&amp;LEFT($I22,4)&amp;"@",都道府県4))=FALSE))=FALSE</formula>
    </cfRule>
  </conditionalFormatting>
  <conditionalFormatting sqref="I24:Y24">
    <cfRule type="expression" dxfId="477" priority="478" stopIfTrue="1">
      <formula>TRIM($I24)=""</formula>
    </cfRule>
  </conditionalFormatting>
  <conditionalFormatting sqref="I26:Y26">
    <cfRule type="expression" dxfId="476" priority="477" stopIfTrue="1">
      <formula>TRIM($I26)=""</formula>
    </cfRule>
  </conditionalFormatting>
  <conditionalFormatting sqref="I28:Y28">
    <cfRule type="expression" dxfId="475" priority="476" stopIfTrue="1">
      <formula>TRIM($I28)=""</formula>
    </cfRule>
  </conditionalFormatting>
  <conditionalFormatting sqref="I30:Y30">
    <cfRule type="expression" dxfId="474" priority="475" stopIfTrue="1">
      <formula>TRIM($I30)=""</formula>
    </cfRule>
  </conditionalFormatting>
  <conditionalFormatting sqref="I32:Y32">
    <cfRule type="expression" dxfId="473" priority="474" stopIfTrue="1">
      <formula>TRIM($I32)=""</formula>
    </cfRule>
  </conditionalFormatting>
  <conditionalFormatting sqref="I34:M34">
    <cfRule type="expression" dxfId="472" priority="473" stopIfTrue="1">
      <formula>NOT(AND(TRIM($I34)&lt;&gt;"",ISNUMBER(VALUE(SUBSTITUTE($I34,"-","")))))</formula>
    </cfRule>
  </conditionalFormatting>
  <conditionalFormatting sqref="I36:M36">
    <cfRule type="expression" dxfId="471" priority="472" stopIfTrue="1">
      <formula>NOT(AND(TRIM($I36)&lt;&gt;"",ISNUMBER(VALUE(SUBSTITUTE($I36,"-","")))))</formula>
    </cfRule>
  </conditionalFormatting>
  <conditionalFormatting sqref="I38:Y38">
    <cfRule type="expression" dxfId="470" priority="471" stopIfTrue="1">
      <formula>TRIM($I38)=""</formula>
    </cfRule>
  </conditionalFormatting>
  <conditionalFormatting sqref="I40:M40">
    <cfRule type="expression" dxfId="469" priority="470" stopIfTrue="1">
      <formula>AND($I40&lt;&gt;"一致する", $I40&lt;&gt;"一致しない")</formula>
    </cfRule>
  </conditionalFormatting>
  <conditionalFormatting sqref="I63:M63">
    <cfRule type="expression" dxfId="468" priority="469" stopIfTrue="1">
      <formula>AND($I63&lt;&gt;"しない", $I63&lt;&gt;"する")</formula>
    </cfRule>
  </conditionalFormatting>
  <conditionalFormatting sqref="I69:M69">
    <cfRule type="expression" dxfId="467" priority="468" stopIfTrue="1">
      <formula>OR(AND($I63="する",TRIM($I69)=""),AND($I63="しない",NOT(ISBLANK($I69))))</formula>
    </cfRule>
  </conditionalFormatting>
  <conditionalFormatting sqref="I71:Y71">
    <cfRule type="expression" dxfId="466" priority="467" stopIfTrue="1">
      <formula>OR(AND($I63="する",AND($I71&lt;&gt;"", OR(ISERROR(FIND("@"&amp;LEFT($I71,3)&amp;"@", 都道府県3))=FALSE, ISERROR(FIND("@"&amp;LEFT($I71,4)&amp;"@",都道府県4))=FALSE))=FALSE),AND($I63="しない",NOT(ISBLANK($I71))))</formula>
    </cfRule>
  </conditionalFormatting>
  <conditionalFormatting sqref="I73:Y73">
    <cfRule type="expression" dxfId="465" priority="466" stopIfTrue="1">
      <formula>OR(AND($I63="する",TRIM($I73)=""),AND($I63="しない",NOT(ISBLANK($I73))))</formula>
    </cfRule>
  </conditionalFormatting>
  <conditionalFormatting sqref="I75:Y75">
    <cfRule type="expression" dxfId="464" priority="465" stopIfTrue="1">
      <formula>OR(AND($I63="する",TRIM($I75)=""),AND($I63="しない",NOT(ISBLANK($I75))))</formula>
    </cfRule>
  </conditionalFormatting>
  <conditionalFormatting sqref="I77:Y77">
    <cfRule type="expression" dxfId="463" priority="464" stopIfTrue="1">
      <formula>OR(AND($I63="する",TRIM($I77)=""),AND($I63="しない",NOT(ISBLANK($I77))))</formula>
    </cfRule>
  </conditionalFormatting>
  <conditionalFormatting sqref="I79:Y79">
    <cfRule type="expression" dxfId="462" priority="463" stopIfTrue="1">
      <formula>OR(AND($I63="する",TRIM($I79)=""),AND($I63="しない",NOT(ISBLANK($I79))))</formula>
    </cfRule>
  </conditionalFormatting>
  <conditionalFormatting sqref="I81:Y81">
    <cfRule type="expression" dxfId="461" priority="462" stopIfTrue="1">
      <formula>OR(AND($I63="する",TRIM($I81)=""),AND($I63="しない",NOT(ISBLANK($I81))))</formula>
    </cfRule>
  </conditionalFormatting>
  <conditionalFormatting sqref="I83:M83">
    <cfRule type="expression" dxfId="460" priority="461" stopIfTrue="1">
      <formula>OR(AND($I63="する",NOT(AND(TRIM($I83)&lt;&gt;"",ISNUMBER(VALUE(SUBSTITUTE($I83,"-","")))))), AND($I63="しない",NOT(ISBLANK($I83))))</formula>
    </cfRule>
  </conditionalFormatting>
  <conditionalFormatting sqref="I85:M85">
    <cfRule type="expression" dxfId="459" priority="460" stopIfTrue="1">
      <formula>OR(AND($I63="する",AND(TRIM($I85)&lt;&gt;"",NOT(ISNUMBER(VALUE(SUBSTITUTE($I85,"-","")))))), AND($I63="しない",NOT(ISBLANK($I85))))</formula>
    </cfRule>
  </conditionalFormatting>
  <conditionalFormatting sqref="I87:Y87">
    <cfRule type="expression" dxfId="458" priority="459" stopIfTrue="1">
      <formula>AND($I63="しない",NOT(ISBLANK($I87)))</formula>
    </cfRule>
  </conditionalFormatting>
  <conditionalFormatting sqref="I118:M118">
    <cfRule type="expression" dxfId="457" priority="458" stopIfTrue="1">
      <formula>AND(TRIM($I118)&lt;&gt;"",NOT(ISNUMBER(VALUE(SUBSTITUTE($I118,"-","")))))</formula>
    </cfRule>
  </conditionalFormatting>
  <conditionalFormatting sqref="I120:M120">
    <cfRule type="expression" dxfId="456" priority="457" stopIfTrue="1">
      <formula>AND(TRIM($I120)&lt;&gt;"",NOT(ISNUMBER(VALUE(SUBSTITUTE($I120,"-","")))))</formula>
    </cfRule>
  </conditionalFormatting>
  <conditionalFormatting sqref="I149:M149">
    <cfRule type="expression" dxfId="455" priority="456" stopIfTrue="1">
      <formula>AND($I149&lt;&gt;"しない", $I149&lt;&gt;"する")</formula>
    </cfRule>
  </conditionalFormatting>
  <conditionalFormatting sqref="I151:M151">
    <cfRule type="expression" dxfId="454" priority="455" stopIfTrue="1">
      <formula>AND($I149="する",TRIM($I151)="")</formula>
    </cfRule>
  </conditionalFormatting>
  <conditionalFormatting sqref="I153:Y153">
    <cfRule type="expression" dxfId="453" priority="454" stopIfTrue="1">
      <formula>AND($I149="する",TRIM($I153)="")</formula>
    </cfRule>
  </conditionalFormatting>
  <conditionalFormatting sqref="I157:Y157">
    <cfRule type="expression" dxfId="452" priority="453" stopIfTrue="1">
      <formula>AND($I149="する",TRIM($I157)="")</formula>
    </cfRule>
  </conditionalFormatting>
  <conditionalFormatting sqref="I159:M159">
    <cfRule type="expression" dxfId="451" priority="452" stopIfTrue="1">
      <formula>AND($I149="する",NOT(AND(TRIM($I159)&lt;&gt;"",ISNUMBER(VALUE(SUBSTITUTE($I159,"-",""))))))</formula>
    </cfRule>
  </conditionalFormatting>
  <conditionalFormatting sqref="I161:M161">
    <cfRule type="expression" dxfId="450" priority="451" stopIfTrue="1">
      <formula>AND($I149="する",AND(TRIM($I161)&lt;&gt;"",NOT(ISNUMBER(VALUE(SUBSTITUTE($I161,"-",""))))))</formula>
    </cfRule>
  </conditionalFormatting>
  <conditionalFormatting sqref="I169:M169">
    <cfRule type="expression" dxfId="449" priority="450" stopIfTrue="1">
      <formula>TRIM($I169)=""</formula>
    </cfRule>
  </conditionalFormatting>
  <conditionalFormatting sqref="I171:M171">
    <cfRule type="expression" dxfId="448" priority="449" stopIfTrue="1">
      <formula>TRIM($I171)=""</formula>
    </cfRule>
  </conditionalFormatting>
  <conditionalFormatting sqref="I173:Y173">
    <cfRule type="expression" dxfId="447" priority="448" stopIfTrue="1">
      <formula>TRIM($I173)=""</formula>
    </cfRule>
  </conditionalFormatting>
  <conditionalFormatting sqref="K194">
    <cfRule type="expression" dxfId="446" priority="447" stopIfTrue="1">
      <formula>$A$193&lt;&gt;0</formula>
    </cfRule>
  </conditionalFormatting>
  <conditionalFormatting sqref="K195">
    <cfRule type="expression" dxfId="445" priority="446" stopIfTrue="1">
      <formula>$A$193&lt;&gt;0</formula>
    </cfRule>
  </conditionalFormatting>
  <conditionalFormatting sqref="L195:O195">
    <cfRule type="expression" dxfId="444" priority="445" stopIfTrue="1">
      <formula>AND($K195="○",TRIM($L195)="")</formula>
    </cfRule>
  </conditionalFormatting>
  <conditionalFormatting sqref="K196">
    <cfRule type="expression" dxfId="443" priority="444" stopIfTrue="1">
      <formula>$A$193&lt;&gt;0</formula>
    </cfRule>
  </conditionalFormatting>
  <conditionalFormatting sqref="L196:O196">
    <cfRule type="expression" dxfId="442" priority="443" stopIfTrue="1">
      <formula>AND($K196="○",TRIM($L196)="")</formula>
    </cfRule>
  </conditionalFormatting>
  <conditionalFormatting sqref="K197:K198">
    <cfRule type="expression" dxfId="441" priority="442" stopIfTrue="1">
      <formula>$A$193&lt;&gt;0</formula>
    </cfRule>
  </conditionalFormatting>
  <conditionalFormatting sqref="L197:O197">
    <cfRule type="expression" dxfId="440" priority="441" stopIfTrue="1">
      <formula>AND($K$197="○",TRIM($L197)="")</formula>
    </cfRule>
  </conditionalFormatting>
  <conditionalFormatting sqref="P197:Q197">
    <cfRule type="expression" dxfId="439" priority="440" stopIfTrue="1">
      <formula>AND($K$197="○",TRIM($P197)="")</formula>
    </cfRule>
  </conditionalFormatting>
  <conditionalFormatting sqref="O220">
    <cfRule type="expression" dxfId="438" priority="439" stopIfTrue="1">
      <formula>希望&lt;&gt;0</formula>
    </cfRule>
  </conditionalFormatting>
  <conditionalFormatting sqref="O221">
    <cfRule type="expression" dxfId="437" priority="438" stopIfTrue="1">
      <formula>希望&lt;&gt;0</formula>
    </cfRule>
  </conditionalFormatting>
  <conditionalFormatting sqref="O222">
    <cfRule type="expression" dxfId="436" priority="437" stopIfTrue="1">
      <formula>希望&lt;&gt;0</formula>
    </cfRule>
  </conditionalFormatting>
  <conditionalFormatting sqref="O223">
    <cfRule type="expression" dxfId="435" priority="436" stopIfTrue="1">
      <formula>希望&lt;&gt;0</formula>
    </cfRule>
  </conditionalFormatting>
  <conditionalFormatting sqref="O224">
    <cfRule type="expression" dxfId="434" priority="435" stopIfTrue="1">
      <formula>希望&lt;&gt;0</formula>
    </cfRule>
  </conditionalFormatting>
  <conditionalFormatting sqref="O225">
    <cfRule type="expression" dxfId="433" priority="434" stopIfTrue="1">
      <formula>希望&lt;&gt;0</formula>
    </cfRule>
  </conditionalFormatting>
  <conditionalFormatting sqref="O226">
    <cfRule type="expression" dxfId="432" priority="433" stopIfTrue="1">
      <formula>希望&lt;&gt;0</formula>
    </cfRule>
  </conditionalFormatting>
  <conditionalFormatting sqref="O227">
    <cfRule type="expression" dxfId="431" priority="432" stopIfTrue="1">
      <formula>希望&lt;&gt;0</formula>
    </cfRule>
  </conditionalFormatting>
  <conditionalFormatting sqref="O228">
    <cfRule type="expression" dxfId="430" priority="431" stopIfTrue="1">
      <formula>希望&lt;&gt;0</formula>
    </cfRule>
  </conditionalFormatting>
  <conditionalFormatting sqref="O229">
    <cfRule type="expression" dxfId="429" priority="430" stopIfTrue="1">
      <formula>希望&lt;&gt;0</formula>
    </cfRule>
  </conditionalFormatting>
  <conditionalFormatting sqref="P229:Y229">
    <cfRule type="expression" dxfId="428" priority="429" stopIfTrue="1">
      <formula>IF($O229="○",TRIM($P229)="",TRIM($P229)&lt;&gt;"")</formula>
    </cfRule>
  </conditionalFormatting>
  <conditionalFormatting sqref="O230">
    <cfRule type="expression" dxfId="427" priority="428" stopIfTrue="1">
      <formula>希望&lt;&gt;0</formula>
    </cfRule>
  </conditionalFormatting>
  <conditionalFormatting sqref="O231">
    <cfRule type="expression" dxfId="426" priority="427" stopIfTrue="1">
      <formula>希望&lt;&gt;0</formula>
    </cfRule>
  </conditionalFormatting>
  <conditionalFormatting sqref="O232">
    <cfRule type="expression" dxfId="425" priority="426" stopIfTrue="1">
      <formula>希望&lt;&gt;0</formula>
    </cfRule>
  </conditionalFormatting>
  <conditionalFormatting sqref="O233">
    <cfRule type="expression" dxfId="424" priority="425" stopIfTrue="1">
      <formula>希望&lt;&gt;0</formula>
    </cfRule>
  </conditionalFormatting>
  <conditionalFormatting sqref="O234">
    <cfRule type="expression" dxfId="423" priority="424" stopIfTrue="1">
      <formula>希望&lt;&gt;0</formula>
    </cfRule>
  </conditionalFormatting>
  <conditionalFormatting sqref="O235">
    <cfRule type="expression" dxfId="422" priority="423" stopIfTrue="1">
      <formula>希望&lt;&gt;0</formula>
    </cfRule>
  </conditionalFormatting>
  <conditionalFormatting sqref="O236">
    <cfRule type="expression" dxfId="421" priority="422" stopIfTrue="1">
      <formula>希望&lt;&gt;0</formula>
    </cfRule>
  </conditionalFormatting>
  <conditionalFormatting sqref="O237">
    <cfRule type="expression" dxfId="420" priority="421" stopIfTrue="1">
      <formula>希望&lt;&gt;0</formula>
    </cfRule>
  </conditionalFormatting>
  <conditionalFormatting sqref="O238">
    <cfRule type="expression" dxfId="419" priority="420" stopIfTrue="1">
      <formula>希望&lt;&gt;0</formula>
    </cfRule>
  </conditionalFormatting>
  <conditionalFormatting sqref="O239">
    <cfRule type="expression" dxfId="418" priority="419" stopIfTrue="1">
      <formula>希望&lt;&gt;0</formula>
    </cfRule>
  </conditionalFormatting>
  <conditionalFormatting sqref="O240">
    <cfRule type="expression" dxfId="417" priority="418" stopIfTrue="1">
      <formula>希望&lt;&gt;0</formula>
    </cfRule>
  </conditionalFormatting>
  <conditionalFormatting sqref="O241">
    <cfRule type="expression" dxfId="416" priority="417" stopIfTrue="1">
      <formula>希望&lt;&gt;0</formula>
    </cfRule>
  </conditionalFormatting>
  <conditionalFormatting sqref="O242">
    <cfRule type="expression" dxfId="415" priority="416" stopIfTrue="1">
      <formula>希望&lt;&gt;0</formula>
    </cfRule>
  </conditionalFormatting>
  <conditionalFormatting sqref="P242:Y242">
    <cfRule type="expression" dxfId="414" priority="415" stopIfTrue="1">
      <formula>IF($O242="○",TRIM($P242)="",TRIM($P242)&lt;&gt;"")</formula>
    </cfRule>
  </conditionalFormatting>
  <conditionalFormatting sqref="O243">
    <cfRule type="expression" dxfId="413" priority="414" stopIfTrue="1">
      <formula>希望&lt;&gt;0</formula>
    </cfRule>
  </conditionalFormatting>
  <conditionalFormatting sqref="O244">
    <cfRule type="expression" dxfId="412" priority="413" stopIfTrue="1">
      <formula>希望&lt;&gt;0</formula>
    </cfRule>
  </conditionalFormatting>
  <conditionalFormatting sqref="O245">
    <cfRule type="expression" dxfId="411" priority="412" stopIfTrue="1">
      <formula>希望&lt;&gt;0</formula>
    </cfRule>
  </conditionalFormatting>
  <conditionalFormatting sqref="O246">
    <cfRule type="expression" dxfId="410" priority="411" stopIfTrue="1">
      <formula>希望&lt;&gt;0</formula>
    </cfRule>
  </conditionalFormatting>
  <conditionalFormatting sqref="O247">
    <cfRule type="expression" dxfId="409" priority="410" stopIfTrue="1">
      <formula>希望&lt;&gt;0</formula>
    </cfRule>
  </conditionalFormatting>
  <conditionalFormatting sqref="O248">
    <cfRule type="expression" dxfId="408" priority="409" stopIfTrue="1">
      <formula>希望&lt;&gt;0</formula>
    </cfRule>
  </conditionalFormatting>
  <conditionalFormatting sqref="O249">
    <cfRule type="expression" dxfId="407" priority="408" stopIfTrue="1">
      <formula>希望&lt;&gt;0</formula>
    </cfRule>
  </conditionalFormatting>
  <conditionalFormatting sqref="P249:Y249">
    <cfRule type="expression" dxfId="406" priority="407" stopIfTrue="1">
      <formula>IF($O249="○",TRIM($P249)="",TRIM($P249)&lt;&gt;"")</formula>
    </cfRule>
  </conditionalFormatting>
  <conditionalFormatting sqref="O250">
    <cfRule type="expression" dxfId="405" priority="406" stopIfTrue="1">
      <formula>希望&lt;&gt;0</formula>
    </cfRule>
  </conditionalFormatting>
  <conditionalFormatting sqref="O251">
    <cfRule type="expression" dxfId="404" priority="405" stopIfTrue="1">
      <formula>希望&lt;&gt;0</formula>
    </cfRule>
  </conditionalFormatting>
  <conditionalFormatting sqref="O252">
    <cfRule type="expression" dxfId="403" priority="404" stopIfTrue="1">
      <formula>希望&lt;&gt;0</formula>
    </cfRule>
  </conditionalFormatting>
  <conditionalFormatting sqref="O253">
    <cfRule type="expression" dxfId="402" priority="403" stopIfTrue="1">
      <formula>希望&lt;&gt;0</formula>
    </cfRule>
  </conditionalFormatting>
  <conditionalFormatting sqref="O254">
    <cfRule type="expression" dxfId="401" priority="402" stopIfTrue="1">
      <formula>希望&lt;&gt;0</formula>
    </cfRule>
  </conditionalFormatting>
  <conditionalFormatting sqref="O255">
    <cfRule type="expression" dxfId="400" priority="401" stopIfTrue="1">
      <formula>希望&lt;&gt;0</formula>
    </cfRule>
  </conditionalFormatting>
  <conditionalFormatting sqref="O256">
    <cfRule type="expression" dxfId="399" priority="400" stopIfTrue="1">
      <formula>希望&lt;&gt;0</formula>
    </cfRule>
  </conditionalFormatting>
  <conditionalFormatting sqref="O257">
    <cfRule type="expression" dxfId="398" priority="399" stopIfTrue="1">
      <formula>希望&lt;&gt;0</formula>
    </cfRule>
  </conditionalFormatting>
  <conditionalFormatting sqref="O258">
    <cfRule type="expression" dxfId="397" priority="398" stopIfTrue="1">
      <formula>希望&lt;&gt;0</formula>
    </cfRule>
  </conditionalFormatting>
  <conditionalFormatting sqref="O259">
    <cfRule type="expression" dxfId="396" priority="397" stopIfTrue="1">
      <formula>希望&lt;&gt;0</formula>
    </cfRule>
  </conditionalFormatting>
  <conditionalFormatting sqref="O260">
    <cfRule type="expression" dxfId="395" priority="396" stopIfTrue="1">
      <formula>希望&lt;&gt;0</formula>
    </cfRule>
  </conditionalFormatting>
  <conditionalFormatting sqref="O261">
    <cfRule type="expression" dxfId="394" priority="395" stopIfTrue="1">
      <formula>希望&lt;&gt;0</formula>
    </cfRule>
  </conditionalFormatting>
  <conditionalFormatting sqref="O262">
    <cfRule type="expression" dxfId="393" priority="394" stopIfTrue="1">
      <formula>希望&lt;&gt;0</formula>
    </cfRule>
  </conditionalFormatting>
  <conditionalFormatting sqref="O263">
    <cfRule type="expression" dxfId="392" priority="393" stopIfTrue="1">
      <formula>希望&lt;&gt;0</formula>
    </cfRule>
  </conditionalFormatting>
  <conditionalFormatting sqref="O264">
    <cfRule type="expression" dxfId="391" priority="392" stopIfTrue="1">
      <formula>希望&lt;&gt;0</formula>
    </cfRule>
  </conditionalFormatting>
  <conditionalFormatting sqref="P264:Y264">
    <cfRule type="expression" dxfId="390" priority="391" stopIfTrue="1">
      <formula>IF($O264="○",TRIM($P264)="",TRIM($P264)&lt;&gt;"")</formula>
    </cfRule>
  </conditionalFormatting>
  <conditionalFormatting sqref="O265">
    <cfRule type="expression" dxfId="389" priority="390" stopIfTrue="1">
      <formula>希望&lt;&gt;0</formula>
    </cfRule>
  </conditionalFormatting>
  <conditionalFormatting sqref="O266">
    <cfRule type="expression" dxfId="388" priority="389" stopIfTrue="1">
      <formula>希望&lt;&gt;0</formula>
    </cfRule>
  </conditionalFormatting>
  <conditionalFormatting sqref="O267">
    <cfRule type="expression" dxfId="387" priority="388" stopIfTrue="1">
      <formula>希望&lt;&gt;0</formula>
    </cfRule>
  </conditionalFormatting>
  <conditionalFormatting sqref="O268">
    <cfRule type="expression" dxfId="386" priority="387" stopIfTrue="1">
      <formula>希望&lt;&gt;0</formula>
    </cfRule>
  </conditionalFormatting>
  <conditionalFormatting sqref="O269">
    <cfRule type="expression" dxfId="385" priority="386" stopIfTrue="1">
      <formula>希望&lt;&gt;0</formula>
    </cfRule>
  </conditionalFormatting>
  <conditionalFormatting sqref="O270">
    <cfRule type="expression" dxfId="384" priority="385" stopIfTrue="1">
      <formula>希望&lt;&gt;0</formula>
    </cfRule>
  </conditionalFormatting>
  <conditionalFormatting sqref="P270:Y270">
    <cfRule type="expression" dxfId="383" priority="384" stopIfTrue="1">
      <formula>IF($O270="○",TRIM($P270)="",TRIM($P270)&lt;&gt;"")</formula>
    </cfRule>
  </conditionalFormatting>
  <conditionalFormatting sqref="O271">
    <cfRule type="expression" dxfId="382" priority="383" stopIfTrue="1">
      <formula>希望&lt;&gt;0</formula>
    </cfRule>
  </conditionalFormatting>
  <conditionalFormatting sqref="O272">
    <cfRule type="expression" dxfId="381" priority="382" stopIfTrue="1">
      <formula>希望&lt;&gt;0</formula>
    </cfRule>
  </conditionalFormatting>
  <conditionalFormatting sqref="O273">
    <cfRule type="expression" dxfId="380" priority="381" stopIfTrue="1">
      <formula>希望&lt;&gt;0</formula>
    </cfRule>
  </conditionalFormatting>
  <conditionalFormatting sqref="O274">
    <cfRule type="expression" dxfId="379" priority="380" stopIfTrue="1">
      <formula>希望&lt;&gt;0</formula>
    </cfRule>
  </conditionalFormatting>
  <conditionalFormatting sqref="O275">
    <cfRule type="expression" dxfId="378" priority="379" stopIfTrue="1">
      <formula>希望&lt;&gt;0</formula>
    </cfRule>
  </conditionalFormatting>
  <conditionalFormatting sqref="O276">
    <cfRule type="expression" dxfId="377" priority="378" stopIfTrue="1">
      <formula>希望&lt;&gt;0</formula>
    </cfRule>
  </conditionalFormatting>
  <conditionalFormatting sqref="O277">
    <cfRule type="expression" dxfId="376" priority="377" stopIfTrue="1">
      <formula>希望&lt;&gt;0</formula>
    </cfRule>
  </conditionalFormatting>
  <conditionalFormatting sqref="O278">
    <cfRule type="expression" dxfId="375" priority="376" stopIfTrue="1">
      <formula>希望&lt;&gt;0</formula>
    </cfRule>
  </conditionalFormatting>
  <conditionalFormatting sqref="O279">
    <cfRule type="expression" dxfId="374" priority="375" stopIfTrue="1">
      <formula>希望&lt;&gt;0</formula>
    </cfRule>
  </conditionalFormatting>
  <conditionalFormatting sqref="O280">
    <cfRule type="expression" dxfId="373" priority="374" stopIfTrue="1">
      <formula>希望&lt;&gt;0</formula>
    </cfRule>
  </conditionalFormatting>
  <conditionalFormatting sqref="O281">
    <cfRule type="expression" dxfId="372" priority="373" stopIfTrue="1">
      <formula>希望&lt;&gt;0</formula>
    </cfRule>
  </conditionalFormatting>
  <conditionalFormatting sqref="O282">
    <cfRule type="expression" dxfId="371" priority="372" stopIfTrue="1">
      <formula>希望&lt;&gt;0</formula>
    </cfRule>
  </conditionalFormatting>
  <conditionalFormatting sqref="O283">
    <cfRule type="expression" dxfId="370" priority="371" stopIfTrue="1">
      <formula>希望&lt;&gt;0</formula>
    </cfRule>
  </conditionalFormatting>
  <conditionalFormatting sqref="O284">
    <cfRule type="expression" dxfId="369" priority="370" stopIfTrue="1">
      <formula>希望&lt;&gt;0</formula>
    </cfRule>
  </conditionalFormatting>
  <conditionalFormatting sqref="O285">
    <cfRule type="expression" dxfId="368" priority="369" stopIfTrue="1">
      <formula>希望&lt;&gt;0</formula>
    </cfRule>
  </conditionalFormatting>
  <conditionalFormatting sqref="O286">
    <cfRule type="expression" dxfId="367" priority="368" stopIfTrue="1">
      <formula>希望&lt;&gt;0</formula>
    </cfRule>
  </conditionalFormatting>
  <conditionalFormatting sqref="O287">
    <cfRule type="expression" dxfId="366" priority="367" stopIfTrue="1">
      <formula>希望&lt;&gt;0</formula>
    </cfRule>
  </conditionalFormatting>
  <conditionalFormatting sqref="O288">
    <cfRule type="expression" dxfId="365" priority="366" stopIfTrue="1">
      <formula>希望&lt;&gt;0</formula>
    </cfRule>
  </conditionalFormatting>
  <conditionalFormatting sqref="O289">
    <cfRule type="expression" dxfId="364" priority="365" stopIfTrue="1">
      <formula>希望&lt;&gt;0</formula>
    </cfRule>
  </conditionalFormatting>
  <conditionalFormatting sqref="O290">
    <cfRule type="expression" dxfId="363" priority="364" stopIfTrue="1">
      <formula>希望&lt;&gt;0</formula>
    </cfRule>
  </conditionalFormatting>
  <conditionalFormatting sqref="O291">
    <cfRule type="expression" dxfId="362" priority="363" stopIfTrue="1">
      <formula>希望&lt;&gt;0</formula>
    </cfRule>
  </conditionalFormatting>
  <conditionalFormatting sqref="O292">
    <cfRule type="expression" dxfId="361" priority="362" stopIfTrue="1">
      <formula>希望&lt;&gt;0</formula>
    </cfRule>
  </conditionalFormatting>
  <conditionalFormatting sqref="O293">
    <cfRule type="expression" dxfId="360" priority="361" stopIfTrue="1">
      <formula>希望&lt;&gt;0</formula>
    </cfRule>
  </conditionalFormatting>
  <conditionalFormatting sqref="P293:Y293">
    <cfRule type="expression" dxfId="359" priority="360" stopIfTrue="1">
      <formula>IF($O293="○",TRIM($P293)="",TRIM($P293)&lt;&gt;"")</formula>
    </cfRule>
  </conditionalFormatting>
  <conditionalFormatting sqref="O294">
    <cfRule type="expression" dxfId="358" priority="359" stopIfTrue="1">
      <formula>希望&lt;&gt;0</formula>
    </cfRule>
  </conditionalFormatting>
  <conditionalFormatting sqref="O295">
    <cfRule type="expression" dxfId="357" priority="358" stopIfTrue="1">
      <formula>希望&lt;&gt;0</formula>
    </cfRule>
  </conditionalFormatting>
  <conditionalFormatting sqref="O296">
    <cfRule type="expression" dxfId="356" priority="357" stopIfTrue="1">
      <formula>希望&lt;&gt;0</formula>
    </cfRule>
  </conditionalFormatting>
  <conditionalFormatting sqref="O297">
    <cfRule type="expression" dxfId="355" priority="356" stopIfTrue="1">
      <formula>希望&lt;&gt;0</formula>
    </cfRule>
  </conditionalFormatting>
  <conditionalFormatting sqref="O298">
    <cfRule type="expression" dxfId="354" priority="355" stopIfTrue="1">
      <formula>希望&lt;&gt;0</formula>
    </cfRule>
  </conditionalFormatting>
  <conditionalFormatting sqref="O299">
    <cfRule type="expression" dxfId="353" priority="354" stopIfTrue="1">
      <formula>希望&lt;&gt;0</formula>
    </cfRule>
  </conditionalFormatting>
  <conditionalFormatting sqref="O300">
    <cfRule type="expression" dxfId="352" priority="353" stopIfTrue="1">
      <formula>希望&lt;&gt;0</formula>
    </cfRule>
  </conditionalFormatting>
  <conditionalFormatting sqref="O301">
    <cfRule type="expression" dxfId="351" priority="352" stopIfTrue="1">
      <formula>希望&lt;&gt;0</formula>
    </cfRule>
  </conditionalFormatting>
  <conditionalFormatting sqref="O302">
    <cfRule type="expression" dxfId="350" priority="351" stopIfTrue="1">
      <formula>希望&lt;&gt;0</formula>
    </cfRule>
  </conditionalFormatting>
  <conditionalFormatting sqref="O303">
    <cfRule type="expression" dxfId="349" priority="350" stopIfTrue="1">
      <formula>希望&lt;&gt;0</formula>
    </cfRule>
  </conditionalFormatting>
  <conditionalFormatting sqref="O304">
    <cfRule type="expression" dxfId="348" priority="349" stopIfTrue="1">
      <formula>希望&lt;&gt;0</formula>
    </cfRule>
  </conditionalFormatting>
  <conditionalFormatting sqref="O305">
    <cfRule type="expression" dxfId="347" priority="348" stopIfTrue="1">
      <formula>希望&lt;&gt;0</formula>
    </cfRule>
  </conditionalFormatting>
  <conditionalFormatting sqref="O306">
    <cfRule type="expression" dxfId="346" priority="347" stopIfTrue="1">
      <formula>希望&lt;&gt;0</formula>
    </cfRule>
  </conditionalFormatting>
  <conditionalFormatting sqref="O307">
    <cfRule type="expression" dxfId="345" priority="346" stopIfTrue="1">
      <formula>希望&lt;&gt;0</formula>
    </cfRule>
  </conditionalFormatting>
  <conditionalFormatting sqref="O308">
    <cfRule type="expression" dxfId="344" priority="345" stopIfTrue="1">
      <formula>希望&lt;&gt;0</formula>
    </cfRule>
  </conditionalFormatting>
  <conditionalFormatting sqref="O309">
    <cfRule type="expression" dxfId="343" priority="344" stopIfTrue="1">
      <formula>希望&lt;&gt;0</formula>
    </cfRule>
  </conditionalFormatting>
  <conditionalFormatting sqref="O310">
    <cfRule type="expression" dxfId="342" priority="343" stopIfTrue="1">
      <formula>希望&lt;&gt;0</formula>
    </cfRule>
  </conditionalFormatting>
  <conditionalFormatting sqref="O311">
    <cfRule type="expression" dxfId="341" priority="342" stopIfTrue="1">
      <formula>希望&lt;&gt;0</formula>
    </cfRule>
  </conditionalFormatting>
  <conditionalFormatting sqref="O312">
    <cfRule type="expression" dxfId="340" priority="341" stopIfTrue="1">
      <formula>希望&lt;&gt;0</formula>
    </cfRule>
  </conditionalFormatting>
  <conditionalFormatting sqref="O313">
    <cfRule type="expression" dxfId="339" priority="340" stopIfTrue="1">
      <formula>希望&lt;&gt;0</formula>
    </cfRule>
  </conditionalFormatting>
  <conditionalFormatting sqref="O314">
    <cfRule type="expression" dxfId="338" priority="339" stopIfTrue="1">
      <formula>希望&lt;&gt;0</formula>
    </cfRule>
  </conditionalFormatting>
  <conditionalFormatting sqref="O315">
    <cfRule type="expression" dxfId="337" priority="338" stopIfTrue="1">
      <formula>希望&lt;&gt;0</formula>
    </cfRule>
  </conditionalFormatting>
  <conditionalFormatting sqref="O316">
    <cfRule type="expression" dxfId="336" priority="337" stopIfTrue="1">
      <formula>希望&lt;&gt;0</formula>
    </cfRule>
  </conditionalFormatting>
  <conditionalFormatting sqref="P316:Y316">
    <cfRule type="expression" dxfId="335" priority="336" stopIfTrue="1">
      <formula>IF($O316="○",TRIM($P316)="",TRIM($P316)&lt;&gt;"")</formula>
    </cfRule>
  </conditionalFormatting>
  <conditionalFormatting sqref="O317">
    <cfRule type="expression" dxfId="334" priority="335" stopIfTrue="1">
      <formula>希望&lt;&gt;0</formula>
    </cfRule>
  </conditionalFormatting>
  <conditionalFormatting sqref="O318">
    <cfRule type="expression" dxfId="333" priority="334" stopIfTrue="1">
      <formula>希望&lt;&gt;0</formula>
    </cfRule>
  </conditionalFormatting>
  <conditionalFormatting sqref="O319">
    <cfRule type="expression" dxfId="332" priority="333" stopIfTrue="1">
      <formula>希望&lt;&gt;0</formula>
    </cfRule>
  </conditionalFormatting>
  <conditionalFormatting sqref="O320">
    <cfRule type="expression" dxfId="331" priority="332" stopIfTrue="1">
      <formula>希望&lt;&gt;0</formula>
    </cfRule>
  </conditionalFormatting>
  <conditionalFormatting sqref="O321">
    <cfRule type="expression" dxfId="330" priority="331" stopIfTrue="1">
      <formula>希望&lt;&gt;0</formula>
    </cfRule>
  </conditionalFormatting>
  <conditionalFormatting sqref="O322">
    <cfRule type="expression" dxfId="329" priority="330" stopIfTrue="1">
      <formula>希望&lt;&gt;0</formula>
    </cfRule>
  </conditionalFormatting>
  <conditionalFormatting sqref="O323">
    <cfRule type="expression" dxfId="328" priority="329" stopIfTrue="1">
      <formula>希望&lt;&gt;0</formula>
    </cfRule>
  </conditionalFormatting>
  <conditionalFormatting sqref="O324:O325">
    <cfRule type="expression" dxfId="327" priority="328" stopIfTrue="1">
      <formula>希望&lt;&gt;0</formula>
    </cfRule>
  </conditionalFormatting>
  <conditionalFormatting sqref="P325:Y325">
    <cfRule type="expression" dxfId="326" priority="327" stopIfTrue="1">
      <formula>IF($O324="○",TRIM($P325)="",TRIM($P325)&lt;&gt;"")</formula>
    </cfRule>
  </conditionalFormatting>
  <conditionalFormatting sqref="O326">
    <cfRule type="expression" dxfId="325" priority="326" stopIfTrue="1">
      <formula>希望&lt;&gt;0</formula>
    </cfRule>
  </conditionalFormatting>
  <conditionalFormatting sqref="O327">
    <cfRule type="expression" dxfId="324" priority="325" stopIfTrue="1">
      <formula>希望&lt;&gt;0</formula>
    </cfRule>
  </conditionalFormatting>
  <conditionalFormatting sqref="O328">
    <cfRule type="expression" dxfId="323" priority="324" stopIfTrue="1">
      <formula>希望&lt;&gt;0</formula>
    </cfRule>
  </conditionalFormatting>
  <conditionalFormatting sqref="O329">
    <cfRule type="expression" dxfId="322" priority="323" stopIfTrue="1">
      <formula>希望&lt;&gt;0</formula>
    </cfRule>
  </conditionalFormatting>
  <conditionalFormatting sqref="O330">
    <cfRule type="expression" dxfId="321" priority="322" stopIfTrue="1">
      <formula>希望&lt;&gt;0</formula>
    </cfRule>
  </conditionalFormatting>
  <conditionalFormatting sqref="O331">
    <cfRule type="expression" dxfId="320" priority="321" stopIfTrue="1">
      <formula>希望&lt;&gt;0</formula>
    </cfRule>
  </conditionalFormatting>
  <conditionalFormatting sqref="O332">
    <cfRule type="expression" dxfId="319" priority="320" stopIfTrue="1">
      <formula>希望&lt;&gt;0</formula>
    </cfRule>
  </conditionalFormatting>
  <conditionalFormatting sqref="O333">
    <cfRule type="expression" dxfId="318" priority="319" stopIfTrue="1">
      <formula>希望&lt;&gt;0</formula>
    </cfRule>
  </conditionalFormatting>
  <conditionalFormatting sqref="P333:Y333">
    <cfRule type="expression" dxfId="317" priority="318" stopIfTrue="1">
      <formula>IF($O333="○",TRIM($P333)="",TRIM($P333)&lt;&gt;"")</formula>
    </cfRule>
  </conditionalFormatting>
  <conditionalFormatting sqref="O334">
    <cfRule type="expression" dxfId="316" priority="317" stopIfTrue="1">
      <formula>希望&lt;&gt;0</formula>
    </cfRule>
  </conditionalFormatting>
  <conditionalFormatting sqref="O335">
    <cfRule type="expression" dxfId="315" priority="316" stopIfTrue="1">
      <formula>希望&lt;&gt;0</formula>
    </cfRule>
  </conditionalFormatting>
  <conditionalFormatting sqref="O336">
    <cfRule type="expression" dxfId="314" priority="315" stopIfTrue="1">
      <formula>希望&lt;&gt;0</formula>
    </cfRule>
  </conditionalFormatting>
  <conditionalFormatting sqref="O337">
    <cfRule type="expression" dxfId="313" priority="314" stopIfTrue="1">
      <formula>希望&lt;&gt;0</formula>
    </cfRule>
  </conditionalFormatting>
  <conditionalFormatting sqref="O338">
    <cfRule type="expression" dxfId="312" priority="313" stopIfTrue="1">
      <formula>希望&lt;&gt;0</formula>
    </cfRule>
  </conditionalFormatting>
  <conditionalFormatting sqref="O339">
    <cfRule type="expression" dxfId="311" priority="312" stopIfTrue="1">
      <formula>希望&lt;&gt;0</formula>
    </cfRule>
  </conditionalFormatting>
  <conditionalFormatting sqref="O340">
    <cfRule type="expression" dxfId="310" priority="311" stopIfTrue="1">
      <formula>希望&lt;&gt;0</formula>
    </cfRule>
  </conditionalFormatting>
  <conditionalFormatting sqref="O341">
    <cfRule type="expression" dxfId="309" priority="310" stopIfTrue="1">
      <formula>希望&lt;&gt;0</formula>
    </cfRule>
  </conditionalFormatting>
  <conditionalFormatting sqref="P341:Y341">
    <cfRule type="expression" dxfId="308" priority="309" stopIfTrue="1">
      <formula>IF($O341="○",TRIM($P341)="",TRIM($P341)&lt;&gt;"")</formula>
    </cfRule>
  </conditionalFormatting>
  <conditionalFormatting sqref="O342">
    <cfRule type="expression" dxfId="307" priority="308" stopIfTrue="1">
      <formula>希望&lt;&gt;0</formula>
    </cfRule>
  </conditionalFormatting>
  <conditionalFormatting sqref="O343">
    <cfRule type="expression" dxfId="306" priority="307" stopIfTrue="1">
      <formula>希望&lt;&gt;0</formula>
    </cfRule>
  </conditionalFormatting>
  <conditionalFormatting sqref="O344">
    <cfRule type="expression" dxfId="305" priority="306" stopIfTrue="1">
      <formula>希望&lt;&gt;0</formula>
    </cfRule>
  </conditionalFormatting>
  <conditionalFormatting sqref="O345">
    <cfRule type="expression" dxfId="304" priority="305" stopIfTrue="1">
      <formula>希望&lt;&gt;0</formula>
    </cfRule>
  </conditionalFormatting>
  <conditionalFormatting sqref="O346">
    <cfRule type="expression" dxfId="303" priority="304" stopIfTrue="1">
      <formula>希望&lt;&gt;0</formula>
    </cfRule>
  </conditionalFormatting>
  <conditionalFormatting sqref="O347">
    <cfRule type="expression" dxfId="302" priority="303" stopIfTrue="1">
      <formula>希望&lt;&gt;0</formula>
    </cfRule>
  </conditionalFormatting>
  <conditionalFormatting sqref="O348">
    <cfRule type="expression" dxfId="301" priority="302" stopIfTrue="1">
      <formula>希望&lt;&gt;0</formula>
    </cfRule>
  </conditionalFormatting>
  <conditionalFormatting sqref="O349">
    <cfRule type="expression" dxfId="300" priority="301" stopIfTrue="1">
      <formula>希望&lt;&gt;0</formula>
    </cfRule>
  </conditionalFormatting>
  <conditionalFormatting sqref="O350">
    <cfRule type="expression" dxfId="299" priority="300" stopIfTrue="1">
      <formula>希望&lt;&gt;0</formula>
    </cfRule>
  </conditionalFormatting>
  <conditionalFormatting sqref="O351">
    <cfRule type="expression" dxfId="298" priority="299" stopIfTrue="1">
      <formula>希望&lt;&gt;0</formula>
    </cfRule>
  </conditionalFormatting>
  <conditionalFormatting sqref="O352">
    <cfRule type="expression" dxfId="297" priority="298" stopIfTrue="1">
      <formula>希望&lt;&gt;0</formula>
    </cfRule>
  </conditionalFormatting>
  <conditionalFormatting sqref="O353">
    <cfRule type="expression" dxfId="296" priority="297" stopIfTrue="1">
      <formula>希望&lt;&gt;0</formula>
    </cfRule>
  </conditionalFormatting>
  <conditionalFormatting sqref="O354">
    <cfRule type="expression" dxfId="295" priority="296" stopIfTrue="1">
      <formula>希望&lt;&gt;0</formula>
    </cfRule>
  </conditionalFormatting>
  <conditionalFormatting sqref="O355">
    <cfRule type="expression" dxfId="294" priority="295" stopIfTrue="1">
      <formula>希望&lt;&gt;0</formula>
    </cfRule>
  </conditionalFormatting>
  <conditionalFormatting sqref="O356">
    <cfRule type="expression" dxfId="293" priority="294" stopIfTrue="1">
      <formula>希望&lt;&gt;0</formula>
    </cfRule>
  </conditionalFormatting>
  <conditionalFormatting sqref="O357">
    <cfRule type="expression" dxfId="292" priority="293" stopIfTrue="1">
      <formula>希望&lt;&gt;0</formula>
    </cfRule>
  </conditionalFormatting>
  <conditionalFormatting sqref="O358">
    <cfRule type="expression" dxfId="291" priority="292" stopIfTrue="1">
      <formula>希望&lt;&gt;0</formula>
    </cfRule>
  </conditionalFormatting>
  <conditionalFormatting sqref="O359">
    <cfRule type="expression" dxfId="290" priority="291" stopIfTrue="1">
      <formula>希望&lt;&gt;0</formula>
    </cfRule>
  </conditionalFormatting>
  <conditionalFormatting sqref="O360">
    <cfRule type="expression" dxfId="289" priority="290" stopIfTrue="1">
      <formula>希望&lt;&gt;0</formula>
    </cfRule>
  </conditionalFormatting>
  <conditionalFormatting sqref="P360:Y360">
    <cfRule type="expression" dxfId="288" priority="289" stopIfTrue="1">
      <formula>IF($O360="○",TRIM($P360)="",TRIM($P360)&lt;&gt;"")</formula>
    </cfRule>
  </conditionalFormatting>
  <conditionalFormatting sqref="O361">
    <cfRule type="expression" dxfId="287" priority="288" stopIfTrue="1">
      <formula>希望&lt;&gt;0</formula>
    </cfRule>
  </conditionalFormatting>
  <conditionalFormatting sqref="O362">
    <cfRule type="expression" dxfId="286" priority="287" stopIfTrue="1">
      <formula>希望&lt;&gt;0</formula>
    </cfRule>
  </conditionalFormatting>
  <conditionalFormatting sqref="O363">
    <cfRule type="expression" dxfId="285" priority="286" stopIfTrue="1">
      <formula>希望&lt;&gt;0</formula>
    </cfRule>
  </conditionalFormatting>
  <conditionalFormatting sqref="O364">
    <cfRule type="expression" dxfId="284" priority="285" stopIfTrue="1">
      <formula>希望&lt;&gt;0</formula>
    </cfRule>
  </conditionalFormatting>
  <conditionalFormatting sqref="P364:Y364">
    <cfRule type="expression" dxfId="283" priority="284" stopIfTrue="1">
      <formula>IF($O364="○",TRIM($P364)="",TRIM($P364)&lt;&gt;"")</formula>
    </cfRule>
  </conditionalFormatting>
  <conditionalFormatting sqref="O365">
    <cfRule type="expression" dxfId="282" priority="283" stopIfTrue="1">
      <formula>希望&lt;&gt;0</formula>
    </cfRule>
  </conditionalFormatting>
  <conditionalFormatting sqref="O366">
    <cfRule type="expression" dxfId="281" priority="282" stopIfTrue="1">
      <formula>希望&lt;&gt;0</formula>
    </cfRule>
  </conditionalFormatting>
  <conditionalFormatting sqref="O367">
    <cfRule type="expression" dxfId="280" priority="281" stopIfTrue="1">
      <formula>希望&lt;&gt;0</formula>
    </cfRule>
  </conditionalFormatting>
  <conditionalFormatting sqref="O368">
    <cfRule type="expression" dxfId="279" priority="280" stopIfTrue="1">
      <formula>希望&lt;&gt;0</formula>
    </cfRule>
  </conditionalFormatting>
  <conditionalFormatting sqref="O369">
    <cfRule type="expression" dxfId="278" priority="279" stopIfTrue="1">
      <formula>希望&lt;&gt;0</formula>
    </cfRule>
  </conditionalFormatting>
  <conditionalFormatting sqref="O370">
    <cfRule type="expression" dxfId="277" priority="278" stopIfTrue="1">
      <formula>希望&lt;&gt;0</formula>
    </cfRule>
  </conditionalFormatting>
  <conditionalFormatting sqref="O371">
    <cfRule type="expression" dxfId="276" priority="277" stopIfTrue="1">
      <formula>希望&lt;&gt;0</formula>
    </cfRule>
  </conditionalFormatting>
  <conditionalFormatting sqref="P371:Y371">
    <cfRule type="expression" dxfId="275" priority="276" stopIfTrue="1">
      <formula>IF($O371="○",TRIM($P371)="",TRIM($P371)&lt;&gt;"")</formula>
    </cfRule>
  </conditionalFormatting>
  <conditionalFormatting sqref="O372">
    <cfRule type="expression" dxfId="274" priority="275" stopIfTrue="1">
      <formula>希望&lt;&gt;0</formula>
    </cfRule>
  </conditionalFormatting>
  <conditionalFormatting sqref="O373">
    <cfRule type="expression" dxfId="273" priority="274" stopIfTrue="1">
      <formula>希望&lt;&gt;0</formula>
    </cfRule>
  </conditionalFormatting>
  <conditionalFormatting sqref="O374">
    <cfRule type="expression" dxfId="272" priority="273" stopIfTrue="1">
      <formula>希望&lt;&gt;0</formula>
    </cfRule>
  </conditionalFormatting>
  <conditionalFormatting sqref="O375">
    <cfRule type="expression" dxfId="271" priority="272" stopIfTrue="1">
      <formula>希望&lt;&gt;0</formula>
    </cfRule>
  </conditionalFormatting>
  <conditionalFormatting sqref="O376">
    <cfRule type="expression" dxfId="270" priority="271" stopIfTrue="1">
      <formula>希望&lt;&gt;0</formula>
    </cfRule>
  </conditionalFormatting>
  <conditionalFormatting sqref="P376:Y376">
    <cfRule type="expression" dxfId="269" priority="270" stopIfTrue="1">
      <formula>IF($O376="○",TRIM($P376)="",TRIM($P376)&lt;&gt;"")</formula>
    </cfRule>
  </conditionalFormatting>
  <conditionalFormatting sqref="O377">
    <cfRule type="expression" dxfId="268" priority="269" stopIfTrue="1">
      <formula>希望&lt;&gt;0</formula>
    </cfRule>
  </conditionalFormatting>
  <conditionalFormatting sqref="O378">
    <cfRule type="expression" dxfId="267" priority="268" stopIfTrue="1">
      <formula>希望&lt;&gt;0</formula>
    </cfRule>
  </conditionalFormatting>
  <conditionalFormatting sqref="O379">
    <cfRule type="expression" dxfId="266" priority="267" stopIfTrue="1">
      <formula>希望&lt;&gt;0</formula>
    </cfRule>
  </conditionalFormatting>
  <conditionalFormatting sqref="P379:Y379">
    <cfRule type="expression" dxfId="265" priority="266" stopIfTrue="1">
      <formula>IF($O379="○",TRIM($P379)="",TRIM($P379)&lt;&gt;"")</formula>
    </cfRule>
  </conditionalFormatting>
  <conditionalFormatting sqref="O380">
    <cfRule type="expression" dxfId="264" priority="265" stopIfTrue="1">
      <formula>希望&lt;&gt;0</formula>
    </cfRule>
  </conditionalFormatting>
  <conditionalFormatting sqref="O381">
    <cfRule type="expression" dxfId="263" priority="264" stopIfTrue="1">
      <formula>希望&lt;&gt;0</formula>
    </cfRule>
  </conditionalFormatting>
  <conditionalFormatting sqref="O382">
    <cfRule type="expression" dxfId="262" priority="263" stopIfTrue="1">
      <formula>希望&lt;&gt;0</formula>
    </cfRule>
  </conditionalFormatting>
  <conditionalFormatting sqref="O383">
    <cfRule type="expression" dxfId="261" priority="262" stopIfTrue="1">
      <formula>希望&lt;&gt;0</formula>
    </cfRule>
  </conditionalFormatting>
  <conditionalFormatting sqref="P383:Y383">
    <cfRule type="expression" dxfId="260" priority="261" stopIfTrue="1">
      <formula>IF($O383="○",TRIM($P383)="",TRIM($P383)&lt;&gt;"")</formula>
    </cfRule>
  </conditionalFormatting>
  <conditionalFormatting sqref="O384">
    <cfRule type="expression" dxfId="259" priority="260" stopIfTrue="1">
      <formula>希望&lt;&gt;0</formula>
    </cfRule>
  </conditionalFormatting>
  <conditionalFormatting sqref="O385">
    <cfRule type="expression" dxfId="258" priority="259" stopIfTrue="1">
      <formula>希望&lt;&gt;0</formula>
    </cfRule>
  </conditionalFormatting>
  <conditionalFormatting sqref="O386">
    <cfRule type="expression" dxfId="257" priority="258" stopIfTrue="1">
      <formula>希望&lt;&gt;0</formula>
    </cfRule>
  </conditionalFormatting>
  <conditionalFormatting sqref="O387">
    <cfRule type="expression" dxfId="256" priority="257" stopIfTrue="1">
      <formula>希望&lt;&gt;0</formula>
    </cfRule>
  </conditionalFormatting>
  <conditionalFormatting sqref="O388">
    <cfRule type="expression" dxfId="255" priority="256" stopIfTrue="1">
      <formula>希望&lt;&gt;0</formula>
    </cfRule>
  </conditionalFormatting>
  <conditionalFormatting sqref="O389">
    <cfRule type="expression" dxfId="254" priority="255" stopIfTrue="1">
      <formula>希望&lt;&gt;0</formula>
    </cfRule>
  </conditionalFormatting>
  <conditionalFormatting sqref="O390">
    <cfRule type="expression" dxfId="253" priority="254" stopIfTrue="1">
      <formula>希望&lt;&gt;0</formula>
    </cfRule>
  </conditionalFormatting>
  <conditionalFormatting sqref="O391">
    <cfRule type="expression" dxfId="252" priority="253" stopIfTrue="1">
      <formula>希望&lt;&gt;0</formula>
    </cfRule>
  </conditionalFormatting>
  <conditionalFormatting sqref="O392">
    <cfRule type="expression" dxfId="251" priority="252" stopIfTrue="1">
      <formula>希望&lt;&gt;0</formula>
    </cfRule>
  </conditionalFormatting>
  <conditionalFormatting sqref="O393">
    <cfRule type="expression" dxfId="250" priority="251" stopIfTrue="1">
      <formula>希望&lt;&gt;0</formula>
    </cfRule>
  </conditionalFormatting>
  <conditionalFormatting sqref="O394">
    <cfRule type="expression" dxfId="249" priority="250" stopIfTrue="1">
      <formula>希望&lt;&gt;0</formula>
    </cfRule>
  </conditionalFormatting>
  <conditionalFormatting sqref="O395">
    <cfRule type="expression" dxfId="248" priority="249" stopIfTrue="1">
      <formula>希望&lt;&gt;0</formula>
    </cfRule>
  </conditionalFormatting>
  <conditionalFormatting sqref="O396">
    <cfRule type="expression" dxfId="247" priority="248" stopIfTrue="1">
      <formula>希望&lt;&gt;0</formula>
    </cfRule>
  </conditionalFormatting>
  <conditionalFormatting sqref="O397">
    <cfRule type="expression" dxfId="246" priority="247" stopIfTrue="1">
      <formula>希望&lt;&gt;0</formula>
    </cfRule>
  </conditionalFormatting>
  <conditionalFormatting sqref="O398">
    <cfRule type="expression" dxfId="245" priority="246" stopIfTrue="1">
      <formula>希望&lt;&gt;0</formula>
    </cfRule>
  </conditionalFormatting>
  <conditionalFormatting sqref="O399">
    <cfRule type="expression" dxfId="244" priority="245" stopIfTrue="1">
      <formula>希望&lt;&gt;0</formula>
    </cfRule>
  </conditionalFormatting>
  <conditionalFormatting sqref="O400">
    <cfRule type="expression" dxfId="243" priority="244" stopIfTrue="1">
      <formula>希望&lt;&gt;0</formula>
    </cfRule>
  </conditionalFormatting>
  <conditionalFormatting sqref="O401">
    <cfRule type="expression" dxfId="242" priority="243" stopIfTrue="1">
      <formula>希望&lt;&gt;0</formula>
    </cfRule>
  </conditionalFormatting>
  <conditionalFormatting sqref="O402">
    <cfRule type="expression" dxfId="241" priority="242" stopIfTrue="1">
      <formula>希望&lt;&gt;0</formula>
    </cfRule>
  </conditionalFormatting>
  <conditionalFormatting sqref="O403">
    <cfRule type="expression" dxfId="240" priority="241" stopIfTrue="1">
      <formula>希望&lt;&gt;0</formula>
    </cfRule>
  </conditionalFormatting>
  <conditionalFormatting sqref="O404">
    <cfRule type="expression" dxfId="239" priority="240" stopIfTrue="1">
      <formula>希望&lt;&gt;0</formula>
    </cfRule>
  </conditionalFormatting>
  <conditionalFormatting sqref="O405">
    <cfRule type="expression" dxfId="238" priority="239" stopIfTrue="1">
      <formula>希望&lt;&gt;0</formula>
    </cfRule>
  </conditionalFormatting>
  <conditionalFormatting sqref="O406">
    <cfRule type="expression" dxfId="237" priority="238" stopIfTrue="1">
      <formula>希望&lt;&gt;0</formula>
    </cfRule>
  </conditionalFormatting>
  <conditionalFormatting sqref="O407">
    <cfRule type="expression" dxfId="236" priority="237" stopIfTrue="1">
      <formula>希望&lt;&gt;0</formula>
    </cfRule>
  </conditionalFormatting>
  <conditionalFormatting sqref="O408">
    <cfRule type="expression" dxfId="235" priority="236" stopIfTrue="1">
      <formula>希望&lt;&gt;0</formula>
    </cfRule>
  </conditionalFormatting>
  <conditionalFormatting sqref="O409">
    <cfRule type="expression" dxfId="234" priority="235" stopIfTrue="1">
      <formula>希望&lt;&gt;0</formula>
    </cfRule>
  </conditionalFormatting>
  <conditionalFormatting sqref="O410">
    <cfRule type="expression" dxfId="233" priority="234" stopIfTrue="1">
      <formula>希望&lt;&gt;0</formula>
    </cfRule>
  </conditionalFormatting>
  <conditionalFormatting sqref="O411">
    <cfRule type="expression" dxfId="232" priority="233" stopIfTrue="1">
      <formula>希望&lt;&gt;0</formula>
    </cfRule>
  </conditionalFormatting>
  <conditionalFormatting sqref="O412">
    <cfRule type="expression" dxfId="231" priority="232" stopIfTrue="1">
      <formula>希望&lt;&gt;0</formula>
    </cfRule>
  </conditionalFormatting>
  <conditionalFormatting sqref="O413">
    <cfRule type="expression" dxfId="230" priority="231" stopIfTrue="1">
      <formula>希望&lt;&gt;0</formula>
    </cfRule>
  </conditionalFormatting>
  <conditionalFormatting sqref="O414">
    <cfRule type="expression" dxfId="229" priority="230" stopIfTrue="1">
      <formula>希望&lt;&gt;0</formula>
    </cfRule>
  </conditionalFormatting>
  <conditionalFormatting sqref="O415">
    <cfRule type="expression" dxfId="228" priority="229" stopIfTrue="1">
      <formula>希望&lt;&gt;0</formula>
    </cfRule>
  </conditionalFormatting>
  <conditionalFormatting sqref="O416">
    <cfRule type="expression" dxfId="227" priority="228" stopIfTrue="1">
      <formula>希望&lt;&gt;0</formula>
    </cfRule>
  </conditionalFormatting>
  <conditionalFormatting sqref="O417">
    <cfRule type="expression" dxfId="226" priority="227" stopIfTrue="1">
      <formula>希望&lt;&gt;0</formula>
    </cfRule>
  </conditionalFormatting>
  <conditionalFormatting sqref="P417:Y417">
    <cfRule type="expression" dxfId="225" priority="226" stopIfTrue="1">
      <formula>IF($O417="○",TRIM($P417)="",TRIM($P417)&lt;&gt;"")</formula>
    </cfRule>
  </conditionalFormatting>
  <conditionalFormatting sqref="O421">
    <cfRule type="expression" dxfId="224" priority="225" stopIfTrue="1">
      <formula>希望&lt;&gt;0</formula>
    </cfRule>
  </conditionalFormatting>
  <conditionalFormatting sqref="O422">
    <cfRule type="expression" dxfId="223" priority="224" stopIfTrue="1">
      <formula>希望&lt;&gt;0</formula>
    </cfRule>
  </conditionalFormatting>
  <conditionalFormatting sqref="O423">
    <cfRule type="expression" dxfId="222" priority="223" stopIfTrue="1">
      <formula>希望&lt;&gt;0</formula>
    </cfRule>
  </conditionalFormatting>
  <conditionalFormatting sqref="O424">
    <cfRule type="expression" dxfId="221" priority="222" stopIfTrue="1">
      <formula>希望&lt;&gt;0</formula>
    </cfRule>
  </conditionalFormatting>
  <conditionalFormatting sqref="O425">
    <cfRule type="expression" dxfId="220" priority="221" stopIfTrue="1">
      <formula>希望&lt;&gt;0</formula>
    </cfRule>
  </conditionalFormatting>
  <conditionalFormatting sqref="O426">
    <cfRule type="expression" dxfId="219" priority="220" stopIfTrue="1">
      <formula>希望&lt;&gt;0</formula>
    </cfRule>
  </conditionalFormatting>
  <conditionalFormatting sqref="O427">
    <cfRule type="expression" dxfId="218" priority="219" stopIfTrue="1">
      <formula>希望&lt;&gt;0</formula>
    </cfRule>
  </conditionalFormatting>
  <conditionalFormatting sqref="O428">
    <cfRule type="expression" dxfId="217" priority="218" stopIfTrue="1">
      <formula>希望&lt;&gt;0</formula>
    </cfRule>
  </conditionalFormatting>
  <conditionalFormatting sqref="O429">
    <cfRule type="expression" dxfId="216" priority="217" stopIfTrue="1">
      <formula>希望&lt;&gt;0</formula>
    </cfRule>
  </conditionalFormatting>
  <conditionalFormatting sqref="O430">
    <cfRule type="expression" dxfId="215" priority="216" stopIfTrue="1">
      <formula>希望&lt;&gt;0</formula>
    </cfRule>
  </conditionalFormatting>
  <conditionalFormatting sqref="O431">
    <cfRule type="expression" dxfId="214" priority="215" stopIfTrue="1">
      <formula>希望&lt;&gt;0</formula>
    </cfRule>
  </conditionalFormatting>
  <conditionalFormatting sqref="P431:Y431">
    <cfRule type="expression" dxfId="213" priority="214" stopIfTrue="1">
      <formula>IF($O431="○",TRIM($P431)="",TRIM($P431)&lt;&gt;"")</formula>
    </cfRule>
  </conditionalFormatting>
  <conditionalFormatting sqref="O432">
    <cfRule type="expression" dxfId="212" priority="213" stopIfTrue="1">
      <formula>希望&lt;&gt;0</formula>
    </cfRule>
  </conditionalFormatting>
  <conditionalFormatting sqref="O433">
    <cfRule type="expression" dxfId="211" priority="212" stopIfTrue="1">
      <formula>希望&lt;&gt;0</formula>
    </cfRule>
  </conditionalFormatting>
  <conditionalFormatting sqref="O434">
    <cfRule type="expression" dxfId="210" priority="211" stopIfTrue="1">
      <formula>希望&lt;&gt;0</formula>
    </cfRule>
  </conditionalFormatting>
  <conditionalFormatting sqref="P434:Y434">
    <cfRule type="expression" dxfId="209" priority="210" stopIfTrue="1">
      <formula>IF($O434="○",TRIM($P434)="",TRIM($P434)&lt;&gt;"")</formula>
    </cfRule>
  </conditionalFormatting>
  <conditionalFormatting sqref="O435">
    <cfRule type="expression" dxfId="208" priority="209" stopIfTrue="1">
      <formula>希望&lt;&gt;0</formula>
    </cfRule>
  </conditionalFormatting>
  <conditionalFormatting sqref="O436">
    <cfRule type="expression" dxfId="207" priority="208" stopIfTrue="1">
      <formula>希望&lt;&gt;0</formula>
    </cfRule>
  </conditionalFormatting>
  <conditionalFormatting sqref="O437">
    <cfRule type="expression" dxfId="206" priority="207" stopIfTrue="1">
      <formula>希望&lt;&gt;0</formula>
    </cfRule>
  </conditionalFormatting>
  <conditionalFormatting sqref="O438">
    <cfRule type="expression" dxfId="205" priority="206" stopIfTrue="1">
      <formula>希望&lt;&gt;0</formula>
    </cfRule>
  </conditionalFormatting>
  <conditionalFormatting sqref="O439">
    <cfRule type="expression" dxfId="204" priority="205" stopIfTrue="1">
      <formula>希望&lt;&gt;0</formula>
    </cfRule>
  </conditionalFormatting>
  <conditionalFormatting sqref="P439:Y439">
    <cfRule type="expression" dxfId="203" priority="204" stopIfTrue="1">
      <formula>IF($O439="○",TRIM($P439)="",TRIM($P439)&lt;&gt;"")</formula>
    </cfRule>
  </conditionalFormatting>
  <conditionalFormatting sqref="O443">
    <cfRule type="expression" dxfId="202" priority="203" stopIfTrue="1">
      <formula>希望&lt;&gt;0</formula>
    </cfRule>
  </conditionalFormatting>
  <conditionalFormatting sqref="O444">
    <cfRule type="expression" dxfId="201" priority="202" stopIfTrue="1">
      <formula>希望&lt;&gt;0</formula>
    </cfRule>
  </conditionalFormatting>
  <conditionalFormatting sqref="O445">
    <cfRule type="expression" dxfId="200" priority="201" stopIfTrue="1">
      <formula>希望&lt;&gt;0</formula>
    </cfRule>
  </conditionalFormatting>
  <conditionalFormatting sqref="O446">
    <cfRule type="expression" dxfId="199" priority="200" stopIfTrue="1">
      <formula>希望&lt;&gt;0</formula>
    </cfRule>
  </conditionalFormatting>
  <conditionalFormatting sqref="O447">
    <cfRule type="expression" dxfId="198" priority="199" stopIfTrue="1">
      <formula>希望&lt;&gt;0</formula>
    </cfRule>
  </conditionalFormatting>
  <conditionalFormatting sqref="O448:O449">
    <cfRule type="expression" dxfId="197" priority="198" stopIfTrue="1">
      <formula>希望&lt;&gt;0</formula>
    </cfRule>
  </conditionalFormatting>
  <conditionalFormatting sqref="P449:Y449">
    <cfRule type="expression" dxfId="196" priority="197" stopIfTrue="1">
      <formula>IF($O448="○",TRIM($P449)="",TRIM($P449)&lt;&gt;"")</formula>
    </cfRule>
  </conditionalFormatting>
  <conditionalFormatting sqref="O450">
    <cfRule type="expression" dxfId="195" priority="196" stopIfTrue="1">
      <formula>希望&lt;&gt;0</formula>
    </cfRule>
  </conditionalFormatting>
  <conditionalFormatting sqref="O451">
    <cfRule type="expression" dxfId="194" priority="195" stopIfTrue="1">
      <formula>希望&lt;&gt;0</formula>
    </cfRule>
  </conditionalFormatting>
  <conditionalFormatting sqref="O452">
    <cfRule type="expression" dxfId="193" priority="194" stopIfTrue="1">
      <formula>希望&lt;&gt;0</formula>
    </cfRule>
  </conditionalFormatting>
  <conditionalFormatting sqref="O453">
    <cfRule type="expression" dxfId="192" priority="193" stopIfTrue="1">
      <formula>希望&lt;&gt;0</formula>
    </cfRule>
  </conditionalFormatting>
  <conditionalFormatting sqref="O454">
    <cfRule type="expression" dxfId="191" priority="192" stopIfTrue="1">
      <formula>希望&lt;&gt;0</formula>
    </cfRule>
  </conditionalFormatting>
  <conditionalFormatting sqref="O455:O456">
    <cfRule type="expression" dxfId="190" priority="191" stopIfTrue="1">
      <formula>希望&lt;&gt;0</formula>
    </cfRule>
  </conditionalFormatting>
  <conditionalFormatting sqref="P456:Y456">
    <cfRule type="expression" dxfId="189" priority="190" stopIfTrue="1">
      <formula>IF($O455="○",TRIM($P456)="",TRIM($P456)&lt;&gt;"")</formula>
    </cfRule>
  </conditionalFormatting>
  <conditionalFormatting sqref="O457">
    <cfRule type="expression" dxfId="188" priority="189" stopIfTrue="1">
      <formula>希望&lt;&gt;0</formula>
    </cfRule>
  </conditionalFormatting>
  <conditionalFormatting sqref="O458">
    <cfRule type="expression" dxfId="187" priority="188" stopIfTrue="1">
      <formula>希望&lt;&gt;0</formula>
    </cfRule>
  </conditionalFormatting>
  <conditionalFormatting sqref="O459">
    <cfRule type="expression" dxfId="186" priority="187" stopIfTrue="1">
      <formula>希望&lt;&gt;0</formula>
    </cfRule>
  </conditionalFormatting>
  <conditionalFormatting sqref="O460:O461">
    <cfRule type="expression" dxfId="185" priority="186" stopIfTrue="1">
      <formula>希望&lt;&gt;0</formula>
    </cfRule>
  </conditionalFormatting>
  <conditionalFormatting sqref="P461:Y461">
    <cfRule type="expression" dxfId="184" priority="185" stopIfTrue="1">
      <formula>IF($O460="○",TRIM($P461)="",TRIM($P461)&lt;&gt;"")</formula>
    </cfRule>
  </conditionalFormatting>
  <conditionalFormatting sqref="O462">
    <cfRule type="expression" dxfId="183" priority="184" stopIfTrue="1">
      <formula>希望&lt;&gt;0</formula>
    </cfRule>
  </conditionalFormatting>
  <conditionalFormatting sqref="O463">
    <cfRule type="expression" dxfId="182" priority="183" stopIfTrue="1">
      <formula>希望&lt;&gt;0</formula>
    </cfRule>
  </conditionalFormatting>
  <conditionalFormatting sqref="O464">
    <cfRule type="expression" dxfId="181" priority="182" stopIfTrue="1">
      <formula>希望&lt;&gt;0</formula>
    </cfRule>
  </conditionalFormatting>
  <conditionalFormatting sqref="O465">
    <cfRule type="expression" dxfId="180" priority="181" stopIfTrue="1">
      <formula>希望&lt;&gt;0</formula>
    </cfRule>
  </conditionalFormatting>
  <conditionalFormatting sqref="P465:Y465">
    <cfRule type="expression" dxfId="179" priority="180" stopIfTrue="1">
      <formula>IF($O465="○",TRIM($P465)="",TRIM($P465)&lt;&gt;"")</formula>
    </cfRule>
  </conditionalFormatting>
  <conditionalFormatting sqref="O466">
    <cfRule type="expression" dxfId="178" priority="179" stopIfTrue="1">
      <formula>希望&lt;&gt;0</formula>
    </cfRule>
  </conditionalFormatting>
  <conditionalFormatting sqref="P466:Y466">
    <cfRule type="expression" dxfId="177" priority="178" stopIfTrue="1">
      <formula>IF($O466="○",TRIM($P466)="",TRIM($P466)&lt;&gt;"")</formula>
    </cfRule>
  </conditionalFormatting>
  <conditionalFormatting sqref="O470">
    <cfRule type="expression" dxfId="176" priority="177" stopIfTrue="1">
      <formula>希望&lt;&gt;0</formula>
    </cfRule>
  </conditionalFormatting>
  <conditionalFormatting sqref="O471">
    <cfRule type="expression" dxfId="175" priority="176" stopIfTrue="1">
      <formula>希望&lt;&gt;0</formula>
    </cfRule>
  </conditionalFormatting>
  <conditionalFormatting sqref="O472:O473">
    <cfRule type="expression" dxfId="174" priority="175" stopIfTrue="1">
      <formula>希望&lt;&gt;0</formula>
    </cfRule>
  </conditionalFormatting>
  <conditionalFormatting sqref="P473:Y473">
    <cfRule type="expression" dxfId="173" priority="174" stopIfTrue="1">
      <formula>IF($O472="○",TRIM($P473)="",TRIM($P473)&lt;&gt;"")</formula>
    </cfRule>
  </conditionalFormatting>
  <conditionalFormatting sqref="O474">
    <cfRule type="expression" dxfId="172" priority="173" stopIfTrue="1">
      <formula>希望&lt;&gt;0</formula>
    </cfRule>
  </conditionalFormatting>
  <conditionalFormatting sqref="O475">
    <cfRule type="expression" dxfId="171" priority="172" stopIfTrue="1">
      <formula>希望&lt;&gt;0</formula>
    </cfRule>
  </conditionalFormatting>
  <conditionalFormatting sqref="O476">
    <cfRule type="expression" dxfId="170" priority="171" stopIfTrue="1">
      <formula>希望&lt;&gt;0</formula>
    </cfRule>
  </conditionalFormatting>
  <conditionalFormatting sqref="O477">
    <cfRule type="expression" dxfId="169" priority="170" stopIfTrue="1">
      <formula>希望&lt;&gt;0</formula>
    </cfRule>
  </conditionalFormatting>
  <conditionalFormatting sqref="O478:O479">
    <cfRule type="expression" dxfId="168" priority="169" stopIfTrue="1">
      <formula>希望&lt;&gt;0</formula>
    </cfRule>
  </conditionalFormatting>
  <conditionalFormatting sqref="P479:Y479">
    <cfRule type="expression" dxfId="167" priority="168" stopIfTrue="1">
      <formula>IF($O478="○",TRIM($P479)="",TRIM($P479)&lt;&gt;"")</formula>
    </cfRule>
  </conditionalFormatting>
  <conditionalFormatting sqref="O480">
    <cfRule type="expression" dxfId="166" priority="167" stopIfTrue="1">
      <formula>希望&lt;&gt;0</formula>
    </cfRule>
  </conditionalFormatting>
  <conditionalFormatting sqref="O481">
    <cfRule type="expression" dxfId="165" priority="166" stopIfTrue="1">
      <formula>希望&lt;&gt;0</formula>
    </cfRule>
  </conditionalFormatting>
  <conditionalFormatting sqref="O482">
    <cfRule type="expression" dxfId="164" priority="165" stopIfTrue="1">
      <formula>希望&lt;&gt;0</formula>
    </cfRule>
  </conditionalFormatting>
  <conditionalFormatting sqref="O483">
    <cfRule type="expression" dxfId="163" priority="164" stopIfTrue="1">
      <formula>希望&lt;&gt;0</formula>
    </cfRule>
  </conditionalFormatting>
  <conditionalFormatting sqref="P483:Y483">
    <cfRule type="expression" dxfId="162" priority="163" stopIfTrue="1">
      <formula>IF($O483="○",TRIM($P483)="",TRIM($P483)&lt;&gt;"")</formula>
    </cfRule>
  </conditionalFormatting>
  <conditionalFormatting sqref="O484">
    <cfRule type="expression" dxfId="161" priority="162" stopIfTrue="1">
      <formula>希望&lt;&gt;0</formula>
    </cfRule>
  </conditionalFormatting>
  <conditionalFormatting sqref="O485:O486">
    <cfRule type="expression" dxfId="160" priority="161" stopIfTrue="1">
      <formula>希望&lt;&gt;0</formula>
    </cfRule>
  </conditionalFormatting>
  <conditionalFormatting sqref="P486:Y486">
    <cfRule type="expression" dxfId="159" priority="160" stopIfTrue="1">
      <formula>IF($O485="○",TRIM($P486)="",TRIM($P486)&lt;&gt;"")</formula>
    </cfRule>
  </conditionalFormatting>
  <conditionalFormatting sqref="O487">
    <cfRule type="expression" dxfId="158" priority="159" stopIfTrue="1">
      <formula>希望&lt;&gt;0</formula>
    </cfRule>
  </conditionalFormatting>
  <conditionalFormatting sqref="O488">
    <cfRule type="expression" dxfId="157" priority="158" stopIfTrue="1">
      <formula>希望&lt;&gt;0</formula>
    </cfRule>
  </conditionalFormatting>
  <conditionalFormatting sqref="O489">
    <cfRule type="expression" dxfId="156" priority="157" stopIfTrue="1">
      <formula>希望&lt;&gt;0</formula>
    </cfRule>
  </conditionalFormatting>
  <conditionalFormatting sqref="O490">
    <cfRule type="expression" dxfId="155" priority="156" stopIfTrue="1">
      <formula>希望&lt;&gt;0</formula>
    </cfRule>
  </conditionalFormatting>
  <conditionalFormatting sqref="O491">
    <cfRule type="expression" dxfId="154" priority="155" stopIfTrue="1">
      <formula>希望&lt;&gt;0</formula>
    </cfRule>
  </conditionalFormatting>
  <conditionalFormatting sqref="O492">
    <cfRule type="expression" dxfId="153" priority="154" stopIfTrue="1">
      <formula>希望&lt;&gt;0</formula>
    </cfRule>
  </conditionalFormatting>
  <conditionalFormatting sqref="O493">
    <cfRule type="expression" dxfId="152" priority="153" stopIfTrue="1">
      <formula>希望&lt;&gt;0</formula>
    </cfRule>
  </conditionalFormatting>
  <conditionalFormatting sqref="O494">
    <cfRule type="expression" dxfId="151" priority="152" stopIfTrue="1">
      <formula>希望&lt;&gt;0</formula>
    </cfRule>
  </conditionalFormatting>
  <conditionalFormatting sqref="O495">
    <cfRule type="expression" dxfId="150" priority="151" stopIfTrue="1">
      <formula>希望&lt;&gt;0</formula>
    </cfRule>
  </conditionalFormatting>
  <conditionalFormatting sqref="O496">
    <cfRule type="expression" dxfId="149" priority="150" stopIfTrue="1">
      <formula>希望&lt;&gt;0</formula>
    </cfRule>
  </conditionalFormatting>
  <conditionalFormatting sqref="O497">
    <cfRule type="expression" dxfId="148" priority="149" stopIfTrue="1">
      <formula>希望&lt;&gt;0</formula>
    </cfRule>
  </conditionalFormatting>
  <conditionalFormatting sqref="P497:Y497">
    <cfRule type="expression" dxfId="147" priority="148" stopIfTrue="1">
      <formula>IF($O497="○",TRIM($P497)="",TRIM($P497)&lt;&gt;"")</formula>
    </cfRule>
  </conditionalFormatting>
  <conditionalFormatting sqref="O498">
    <cfRule type="expression" dxfId="146" priority="147" stopIfTrue="1">
      <formula>希望&lt;&gt;0</formula>
    </cfRule>
  </conditionalFormatting>
  <conditionalFormatting sqref="O499">
    <cfRule type="expression" dxfId="145" priority="146" stopIfTrue="1">
      <formula>希望&lt;&gt;0</formula>
    </cfRule>
  </conditionalFormatting>
  <conditionalFormatting sqref="O500">
    <cfRule type="expression" dxfId="144" priority="145" stopIfTrue="1">
      <formula>希望&lt;&gt;0</formula>
    </cfRule>
  </conditionalFormatting>
  <conditionalFormatting sqref="O501">
    <cfRule type="expression" dxfId="143" priority="144" stopIfTrue="1">
      <formula>希望&lt;&gt;0</formula>
    </cfRule>
  </conditionalFormatting>
  <conditionalFormatting sqref="O502">
    <cfRule type="expression" dxfId="142" priority="143" stopIfTrue="1">
      <formula>希望&lt;&gt;0</formula>
    </cfRule>
  </conditionalFormatting>
  <conditionalFormatting sqref="P502:Y502">
    <cfRule type="expression" dxfId="141" priority="142" stopIfTrue="1">
      <formula>IF($O502="○",TRIM($P502)="",TRIM($P502)&lt;&gt;"")</formula>
    </cfRule>
  </conditionalFormatting>
  <conditionalFormatting sqref="O503">
    <cfRule type="expression" dxfId="140" priority="141" stopIfTrue="1">
      <formula>希望&lt;&gt;0</formula>
    </cfRule>
  </conditionalFormatting>
  <conditionalFormatting sqref="P503:Y503">
    <cfRule type="expression" dxfId="139" priority="140" stopIfTrue="1">
      <formula>IF($O503="○",TRIM($P503)="",TRIM($P503)&lt;&gt;"")</formula>
    </cfRule>
  </conditionalFormatting>
  <conditionalFormatting sqref="O507">
    <cfRule type="expression" dxfId="138" priority="139" stopIfTrue="1">
      <formula>希望&lt;&gt;0</formula>
    </cfRule>
  </conditionalFormatting>
  <conditionalFormatting sqref="O508">
    <cfRule type="expression" dxfId="137" priority="138" stopIfTrue="1">
      <formula>希望&lt;&gt;0</formula>
    </cfRule>
  </conditionalFormatting>
  <conditionalFormatting sqref="O509">
    <cfRule type="expression" dxfId="136" priority="137" stopIfTrue="1">
      <formula>希望&lt;&gt;0</formula>
    </cfRule>
  </conditionalFormatting>
  <conditionalFormatting sqref="O510">
    <cfRule type="expression" dxfId="135" priority="136" stopIfTrue="1">
      <formula>希望&lt;&gt;0</formula>
    </cfRule>
  </conditionalFormatting>
  <conditionalFormatting sqref="O511">
    <cfRule type="expression" dxfId="134" priority="135" stopIfTrue="1">
      <formula>希望&lt;&gt;0</formula>
    </cfRule>
  </conditionalFormatting>
  <conditionalFormatting sqref="P511:Y511">
    <cfRule type="expression" dxfId="133" priority="134" stopIfTrue="1">
      <formula>IF($O511="○",TRIM($P511)="",TRIM($P511)&lt;&gt;"")</formula>
    </cfRule>
  </conditionalFormatting>
  <conditionalFormatting sqref="O515">
    <cfRule type="expression" dxfId="132" priority="133" stopIfTrue="1">
      <formula>希望&lt;&gt;0</formula>
    </cfRule>
  </conditionalFormatting>
  <conditionalFormatting sqref="O516">
    <cfRule type="expression" dxfId="131" priority="132" stopIfTrue="1">
      <formula>希望&lt;&gt;0</formula>
    </cfRule>
  </conditionalFormatting>
  <conditionalFormatting sqref="O517">
    <cfRule type="expression" dxfId="130" priority="131" stopIfTrue="1">
      <formula>希望&lt;&gt;0</formula>
    </cfRule>
  </conditionalFormatting>
  <conditionalFormatting sqref="O518">
    <cfRule type="expression" dxfId="129" priority="130" stopIfTrue="1">
      <formula>希望&lt;&gt;0</formula>
    </cfRule>
  </conditionalFormatting>
  <conditionalFormatting sqref="O519">
    <cfRule type="expression" dxfId="128" priority="129" stopIfTrue="1">
      <formula>希望&lt;&gt;0</formula>
    </cfRule>
  </conditionalFormatting>
  <conditionalFormatting sqref="O520">
    <cfRule type="expression" dxfId="127" priority="128" stopIfTrue="1">
      <formula>希望&lt;&gt;0</formula>
    </cfRule>
  </conditionalFormatting>
  <conditionalFormatting sqref="O521">
    <cfRule type="expression" dxfId="126" priority="127" stopIfTrue="1">
      <formula>希望&lt;&gt;0</formula>
    </cfRule>
  </conditionalFormatting>
  <conditionalFormatting sqref="O522">
    <cfRule type="expression" dxfId="125" priority="126" stopIfTrue="1">
      <formula>希望&lt;&gt;0</formula>
    </cfRule>
  </conditionalFormatting>
  <conditionalFormatting sqref="P522:Y522">
    <cfRule type="expression" dxfId="124" priority="125" stopIfTrue="1">
      <formula>IF($O522="○",TRIM($P522)="",TRIM($P522)&lt;&gt;"")</formula>
    </cfRule>
  </conditionalFormatting>
  <conditionalFormatting sqref="O523">
    <cfRule type="expression" dxfId="123" priority="124" stopIfTrue="1">
      <formula>希望&lt;&gt;0</formula>
    </cfRule>
  </conditionalFormatting>
  <conditionalFormatting sqref="O524">
    <cfRule type="expression" dxfId="122" priority="123" stopIfTrue="1">
      <formula>希望&lt;&gt;0</formula>
    </cfRule>
  </conditionalFormatting>
  <conditionalFormatting sqref="O525">
    <cfRule type="expression" dxfId="121" priority="122" stopIfTrue="1">
      <formula>希望&lt;&gt;0</formula>
    </cfRule>
  </conditionalFormatting>
  <conditionalFormatting sqref="O526:O527">
    <cfRule type="expression" dxfId="120" priority="121" stopIfTrue="1">
      <formula>希望&lt;&gt;0</formula>
    </cfRule>
  </conditionalFormatting>
  <conditionalFormatting sqref="P527:Y527">
    <cfRule type="expression" dxfId="119" priority="120" stopIfTrue="1">
      <formula>IF($O526="○",TRIM($P527)="",TRIM($P527)&lt;&gt;"")</formula>
    </cfRule>
  </conditionalFormatting>
  <conditionalFormatting sqref="O528">
    <cfRule type="expression" dxfId="118" priority="119" stopIfTrue="1">
      <formula>希望&lt;&gt;0</formula>
    </cfRule>
  </conditionalFormatting>
  <conditionalFormatting sqref="O529">
    <cfRule type="expression" dxfId="117" priority="118" stopIfTrue="1">
      <formula>希望&lt;&gt;0</formula>
    </cfRule>
  </conditionalFormatting>
  <conditionalFormatting sqref="O530">
    <cfRule type="expression" dxfId="116" priority="117" stopIfTrue="1">
      <formula>希望&lt;&gt;0</formula>
    </cfRule>
  </conditionalFormatting>
  <conditionalFormatting sqref="O531">
    <cfRule type="expression" dxfId="115" priority="116" stopIfTrue="1">
      <formula>希望&lt;&gt;0</formula>
    </cfRule>
  </conditionalFormatting>
  <conditionalFormatting sqref="P531:Y531">
    <cfRule type="expression" dxfId="114" priority="115" stopIfTrue="1">
      <formula>IF($O531="○",TRIM($P531)="",TRIM($P531)&lt;&gt;"")</formula>
    </cfRule>
  </conditionalFormatting>
  <conditionalFormatting sqref="O535">
    <cfRule type="expression" dxfId="113" priority="114" stopIfTrue="1">
      <formula>希望&lt;&gt;0</formula>
    </cfRule>
  </conditionalFormatting>
  <conditionalFormatting sqref="O536">
    <cfRule type="expression" dxfId="112" priority="113" stopIfTrue="1">
      <formula>希望&lt;&gt;0</formula>
    </cfRule>
  </conditionalFormatting>
  <conditionalFormatting sqref="O537">
    <cfRule type="expression" dxfId="111" priority="112" stopIfTrue="1">
      <formula>希望&lt;&gt;0</formula>
    </cfRule>
  </conditionalFormatting>
  <conditionalFormatting sqref="P537:Y537">
    <cfRule type="expression" dxfId="110" priority="111" stopIfTrue="1">
      <formula>IF($O537="○",TRIM($P537)="",TRIM($P537)&lt;&gt;"")</formula>
    </cfRule>
  </conditionalFormatting>
  <conditionalFormatting sqref="O538">
    <cfRule type="expression" dxfId="109" priority="110" stopIfTrue="1">
      <formula>希望&lt;&gt;0</formula>
    </cfRule>
  </conditionalFormatting>
  <conditionalFormatting sqref="O539">
    <cfRule type="expression" dxfId="108" priority="109" stopIfTrue="1">
      <formula>希望&lt;&gt;0</formula>
    </cfRule>
  </conditionalFormatting>
  <conditionalFormatting sqref="O540">
    <cfRule type="expression" dxfId="107" priority="108" stopIfTrue="1">
      <formula>希望&lt;&gt;0</formula>
    </cfRule>
  </conditionalFormatting>
  <conditionalFormatting sqref="O541">
    <cfRule type="expression" dxfId="106" priority="107" stopIfTrue="1">
      <formula>希望&lt;&gt;0</formula>
    </cfRule>
  </conditionalFormatting>
  <conditionalFormatting sqref="P541:Y541">
    <cfRule type="expression" dxfId="105" priority="106" stopIfTrue="1">
      <formula>IF($O541="○",TRIM($P541)="",TRIM($P541)&lt;&gt;"")</formula>
    </cfRule>
  </conditionalFormatting>
  <conditionalFormatting sqref="O542">
    <cfRule type="expression" dxfId="104" priority="105" stopIfTrue="1">
      <formula>希望&lt;&gt;0</formula>
    </cfRule>
  </conditionalFormatting>
  <conditionalFormatting sqref="O543">
    <cfRule type="expression" dxfId="103" priority="104" stopIfTrue="1">
      <formula>希望&lt;&gt;0</formula>
    </cfRule>
  </conditionalFormatting>
  <conditionalFormatting sqref="O544">
    <cfRule type="expression" dxfId="102" priority="103" stopIfTrue="1">
      <formula>希望&lt;&gt;0</formula>
    </cfRule>
  </conditionalFormatting>
  <conditionalFormatting sqref="O545">
    <cfRule type="expression" dxfId="101" priority="102" stopIfTrue="1">
      <formula>希望&lt;&gt;0</formula>
    </cfRule>
  </conditionalFormatting>
  <conditionalFormatting sqref="O546">
    <cfRule type="expression" dxfId="100" priority="101" stopIfTrue="1">
      <formula>希望&lt;&gt;0</formula>
    </cfRule>
  </conditionalFormatting>
  <conditionalFormatting sqref="O547:O548">
    <cfRule type="expression" dxfId="99" priority="100" stopIfTrue="1">
      <formula>希望&lt;&gt;0</formula>
    </cfRule>
  </conditionalFormatting>
  <conditionalFormatting sqref="P548:Y548">
    <cfRule type="expression" dxfId="98" priority="99" stopIfTrue="1">
      <formula>IF($O547="○",TRIM($P548)="",TRIM($P548)&lt;&gt;"")</formula>
    </cfRule>
  </conditionalFormatting>
  <conditionalFormatting sqref="O552">
    <cfRule type="expression" dxfId="97" priority="98" stopIfTrue="1">
      <formula>希望&lt;&gt;0</formula>
    </cfRule>
  </conditionalFormatting>
  <conditionalFormatting sqref="O553">
    <cfRule type="expression" dxfId="96" priority="97" stopIfTrue="1">
      <formula>希望&lt;&gt;0</formula>
    </cfRule>
  </conditionalFormatting>
  <conditionalFormatting sqref="O554">
    <cfRule type="expression" dxfId="95" priority="96" stopIfTrue="1">
      <formula>希望&lt;&gt;0</formula>
    </cfRule>
  </conditionalFormatting>
  <conditionalFormatting sqref="O555">
    <cfRule type="expression" dxfId="94" priority="95" stopIfTrue="1">
      <formula>希望&lt;&gt;0</formula>
    </cfRule>
  </conditionalFormatting>
  <conditionalFormatting sqref="P555:Y555">
    <cfRule type="expression" dxfId="93" priority="94" stopIfTrue="1">
      <formula>IF($O555="○",TRIM($P555)="",TRIM($P555)&lt;&gt;"")</formula>
    </cfRule>
  </conditionalFormatting>
  <conditionalFormatting sqref="O556">
    <cfRule type="expression" dxfId="92" priority="93" stopIfTrue="1">
      <formula>希望&lt;&gt;0</formula>
    </cfRule>
  </conditionalFormatting>
  <conditionalFormatting sqref="O557">
    <cfRule type="expression" dxfId="91" priority="92" stopIfTrue="1">
      <formula>希望&lt;&gt;0</formula>
    </cfRule>
  </conditionalFormatting>
  <conditionalFormatting sqref="O558">
    <cfRule type="expression" dxfId="90" priority="91" stopIfTrue="1">
      <formula>希望&lt;&gt;0</formula>
    </cfRule>
  </conditionalFormatting>
  <conditionalFormatting sqref="O559">
    <cfRule type="expression" dxfId="89" priority="90" stopIfTrue="1">
      <formula>希望&lt;&gt;0</formula>
    </cfRule>
  </conditionalFormatting>
  <conditionalFormatting sqref="O560">
    <cfRule type="expression" dxfId="88" priority="89" stopIfTrue="1">
      <formula>希望&lt;&gt;0</formula>
    </cfRule>
  </conditionalFormatting>
  <conditionalFormatting sqref="O561">
    <cfRule type="expression" dxfId="87" priority="88" stopIfTrue="1">
      <formula>希望&lt;&gt;0</formula>
    </cfRule>
  </conditionalFormatting>
  <conditionalFormatting sqref="P561:Y561">
    <cfRule type="expression" dxfId="86" priority="87" stopIfTrue="1">
      <formula>IF($O561="○",TRIM($P561)="",TRIM($P561)&lt;&gt;"")</formula>
    </cfRule>
  </conditionalFormatting>
  <conditionalFormatting sqref="O562">
    <cfRule type="expression" dxfId="85" priority="86" stopIfTrue="1">
      <formula>希望&lt;&gt;0</formula>
    </cfRule>
  </conditionalFormatting>
  <conditionalFormatting sqref="O563">
    <cfRule type="expression" dxfId="84" priority="85" stopIfTrue="1">
      <formula>希望&lt;&gt;0</formula>
    </cfRule>
  </conditionalFormatting>
  <conditionalFormatting sqref="P563:Y563">
    <cfRule type="expression" dxfId="83" priority="84" stopIfTrue="1">
      <formula>IF($O563="○",TRIM($P563)="",TRIM($P563)&lt;&gt;"")</formula>
    </cfRule>
  </conditionalFormatting>
  <conditionalFormatting sqref="O564">
    <cfRule type="expression" dxfId="82" priority="83" stopIfTrue="1">
      <formula>希望&lt;&gt;0</formula>
    </cfRule>
  </conditionalFormatting>
  <conditionalFormatting sqref="O565">
    <cfRule type="expression" dxfId="81" priority="82" stopIfTrue="1">
      <formula>希望&lt;&gt;0</formula>
    </cfRule>
  </conditionalFormatting>
  <conditionalFormatting sqref="O566">
    <cfRule type="expression" dxfId="80" priority="81" stopIfTrue="1">
      <formula>希望&lt;&gt;0</formula>
    </cfRule>
  </conditionalFormatting>
  <conditionalFormatting sqref="O567">
    <cfRule type="expression" dxfId="79" priority="80" stopIfTrue="1">
      <formula>希望&lt;&gt;0</formula>
    </cfRule>
  </conditionalFormatting>
  <conditionalFormatting sqref="O568">
    <cfRule type="expression" dxfId="78" priority="79" stopIfTrue="1">
      <formula>希望&lt;&gt;0</formula>
    </cfRule>
  </conditionalFormatting>
  <conditionalFormatting sqref="O569:O570">
    <cfRule type="expression" dxfId="77" priority="78" stopIfTrue="1">
      <formula>希望&lt;&gt;0</formula>
    </cfRule>
  </conditionalFormatting>
  <conditionalFormatting sqref="P570:Y570">
    <cfRule type="expression" dxfId="76" priority="77" stopIfTrue="1">
      <formula>IF($O569="○",TRIM($P570)="",TRIM($P570)&lt;&gt;"")</formula>
    </cfRule>
  </conditionalFormatting>
  <conditionalFormatting sqref="O571">
    <cfRule type="expression" dxfId="75" priority="76" stopIfTrue="1">
      <formula>希望&lt;&gt;0</formula>
    </cfRule>
  </conditionalFormatting>
  <conditionalFormatting sqref="O572">
    <cfRule type="expression" dxfId="74" priority="75" stopIfTrue="1">
      <formula>希望&lt;&gt;0</formula>
    </cfRule>
  </conditionalFormatting>
  <conditionalFormatting sqref="P572:Y572">
    <cfRule type="expression" dxfId="73" priority="74" stopIfTrue="1">
      <formula>IF($O572="○",TRIM($P572)="",TRIM($P572)&lt;&gt;"")</formula>
    </cfRule>
  </conditionalFormatting>
  <conditionalFormatting sqref="O576">
    <cfRule type="expression" dxfId="72" priority="73" stopIfTrue="1">
      <formula>希望&lt;&gt;0</formula>
    </cfRule>
  </conditionalFormatting>
  <conditionalFormatting sqref="O577">
    <cfRule type="expression" dxfId="71" priority="72" stopIfTrue="1">
      <formula>希望&lt;&gt;0</formula>
    </cfRule>
  </conditionalFormatting>
  <conditionalFormatting sqref="O578">
    <cfRule type="expression" dxfId="70" priority="71" stopIfTrue="1">
      <formula>希望&lt;&gt;0</formula>
    </cfRule>
  </conditionalFormatting>
  <conditionalFormatting sqref="O579:O580">
    <cfRule type="expression" dxfId="69" priority="70" stopIfTrue="1">
      <formula>希望&lt;&gt;0</formula>
    </cfRule>
  </conditionalFormatting>
  <conditionalFormatting sqref="P580:Y580">
    <cfRule type="expression" dxfId="68" priority="69" stopIfTrue="1">
      <formula>IF($O579="○",TRIM($P580)="",TRIM($P580)&lt;&gt;"")</formula>
    </cfRule>
  </conditionalFormatting>
  <conditionalFormatting sqref="O581">
    <cfRule type="expression" dxfId="67" priority="68" stopIfTrue="1">
      <formula>希望&lt;&gt;0</formula>
    </cfRule>
  </conditionalFormatting>
  <conditionalFormatting sqref="O582">
    <cfRule type="expression" dxfId="66" priority="67" stopIfTrue="1">
      <formula>希望&lt;&gt;0</formula>
    </cfRule>
  </conditionalFormatting>
  <conditionalFormatting sqref="O583">
    <cfRule type="expression" dxfId="65" priority="66" stopIfTrue="1">
      <formula>希望&lt;&gt;0</formula>
    </cfRule>
  </conditionalFormatting>
  <conditionalFormatting sqref="O584">
    <cfRule type="expression" dxfId="64" priority="65" stopIfTrue="1">
      <formula>希望&lt;&gt;0</formula>
    </cfRule>
  </conditionalFormatting>
  <conditionalFormatting sqref="O585:O586">
    <cfRule type="expression" dxfId="63" priority="64" stopIfTrue="1">
      <formula>希望&lt;&gt;0</formula>
    </cfRule>
  </conditionalFormatting>
  <conditionalFormatting sqref="P586:Y586">
    <cfRule type="expression" dxfId="62" priority="63" stopIfTrue="1">
      <formula>IF($O585="○",TRIM($P586)="",TRIM($P586)&lt;&gt;"")</formula>
    </cfRule>
  </conditionalFormatting>
  <conditionalFormatting sqref="O590">
    <cfRule type="expression" dxfId="61" priority="62" stopIfTrue="1">
      <formula>希望&lt;&gt;0</formula>
    </cfRule>
  </conditionalFormatting>
  <conditionalFormatting sqref="O591">
    <cfRule type="expression" dxfId="60" priority="61" stopIfTrue="1">
      <formula>希望&lt;&gt;0</formula>
    </cfRule>
  </conditionalFormatting>
  <conditionalFormatting sqref="O592">
    <cfRule type="expression" dxfId="59" priority="60" stopIfTrue="1">
      <formula>希望&lt;&gt;0</formula>
    </cfRule>
  </conditionalFormatting>
  <conditionalFormatting sqref="O593">
    <cfRule type="expression" dxfId="58" priority="59" stopIfTrue="1">
      <formula>希望&lt;&gt;0</formula>
    </cfRule>
  </conditionalFormatting>
  <conditionalFormatting sqref="O594">
    <cfRule type="expression" dxfId="57" priority="58" stopIfTrue="1">
      <formula>希望&lt;&gt;0</formula>
    </cfRule>
  </conditionalFormatting>
  <conditionalFormatting sqref="P594:Y594">
    <cfRule type="expression" dxfId="56" priority="57" stopIfTrue="1">
      <formula>IF($O594="○",TRIM($P594)="",TRIM($P594)&lt;&gt;"")</formula>
    </cfRule>
  </conditionalFormatting>
  <conditionalFormatting sqref="O598">
    <cfRule type="expression" dxfId="55" priority="56" stopIfTrue="1">
      <formula>希望&lt;&gt;0</formula>
    </cfRule>
  </conditionalFormatting>
  <conditionalFormatting sqref="O599">
    <cfRule type="expression" dxfId="54" priority="55" stopIfTrue="1">
      <formula>希望&lt;&gt;0</formula>
    </cfRule>
  </conditionalFormatting>
  <conditionalFormatting sqref="O600">
    <cfRule type="expression" dxfId="53" priority="54" stopIfTrue="1">
      <formula>希望&lt;&gt;0</formula>
    </cfRule>
  </conditionalFormatting>
  <conditionalFormatting sqref="O601">
    <cfRule type="expression" dxfId="52" priority="53" stopIfTrue="1">
      <formula>希望&lt;&gt;0</formula>
    </cfRule>
  </conditionalFormatting>
  <conditionalFormatting sqref="P601:Y601">
    <cfRule type="expression" dxfId="51" priority="52" stopIfTrue="1">
      <formula>IF($O601="○",TRIM($P601)="",TRIM($P601)&lt;&gt;"")</formula>
    </cfRule>
  </conditionalFormatting>
  <conditionalFormatting sqref="O602:O603">
    <cfRule type="expression" dxfId="50" priority="51" stopIfTrue="1">
      <formula>希望&lt;&gt;0</formula>
    </cfRule>
  </conditionalFormatting>
  <conditionalFormatting sqref="P603:Y603">
    <cfRule type="expression" dxfId="49" priority="50" stopIfTrue="1">
      <formula>IF($O602="○",TRIM($P603)="",TRIM($P603)&lt;&gt;"")</formula>
    </cfRule>
  </conditionalFormatting>
  <conditionalFormatting sqref="O607">
    <cfRule type="expression" dxfId="48" priority="49" stopIfTrue="1">
      <formula>希望&lt;&gt;0</formula>
    </cfRule>
  </conditionalFormatting>
  <conditionalFormatting sqref="O608">
    <cfRule type="expression" dxfId="47" priority="48" stopIfTrue="1">
      <formula>希望&lt;&gt;0</formula>
    </cfRule>
  </conditionalFormatting>
  <conditionalFormatting sqref="O609">
    <cfRule type="expression" dxfId="46" priority="47" stopIfTrue="1">
      <formula>希望&lt;&gt;0</formula>
    </cfRule>
  </conditionalFormatting>
  <conditionalFormatting sqref="P609:Y609">
    <cfRule type="expression" dxfId="45" priority="46" stopIfTrue="1">
      <formula>IF($O609="○",TRIM($P609)="",TRIM($P609)&lt;&gt;"")</formula>
    </cfRule>
  </conditionalFormatting>
  <conditionalFormatting sqref="O610">
    <cfRule type="expression" dxfId="44" priority="45" stopIfTrue="1">
      <formula>希望&lt;&gt;0</formula>
    </cfRule>
  </conditionalFormatting>
  <conditionalFormatting sqref="O611">
    <cfRule type="expression" dxfId="43" priority="44" stopIfTrue="1">
      <formula>希望&lt;&gt;0</formula>
    </cfRule>
  </conditionalFormatting>
  <conditionalFormatting sqref="O612">
    <cfRule type="expression" dxfId="42" priority="43" stopIfTrue="1">
      <formula>希望&lt;&gt;0</formula>
    </cfRule>
  </conditionalFormatting>
  <conditionalFormatting sqref="P612:Y612">
    <cfRule type="expression" dxfId="41" priority="42" stopIfTrue="1">
      <formula>IF($O612="○",TRIM($P612)="",TRIM($P612)&lt;&gt;"")</formula>
    </cfRule>
  </conditionalFormatting>
  <conditionalFormatting sqref="O616">
    <cfRule type="expression" dxfId="40" priority="41" stopIfTrue="1">
      <formula>希望&lt;&gt;0</formula>
    </cfRule>
  </conditionalFormatting>
  <conditionalFormatting sqref="O617">
    <cfRule type="expression" dxfId="39" priority="40" stopIfTrue="1">
      <formula>希望&lt;&gt;0</formula>
    </cfRule>
  </conditionalFormatting>
  <conditionalFormatting sqref="O618">
    <cfRule type="expression" dxfId="38" priority="39" stopIfTrue="1">
      <formula>希望&lt;&gt;0</formula>
    </cfRule>
  </conditionalFormatting>
  <conditionalFormatting sqref="O619">
    <cfRule type="expression" dxfId="37" priority="38" stopIfTrue="1">
      <formula>希望&lt;&gt;0</formula>
    </cfRule>
  </conditionalFormatting>
  <conditionalFormatting sqref="O620">
    <cfRule type="expression" dxfId="36" priority="37" stopIfTrue="1">
      <formula>希望&lt;&gt;0</formula>
    </cfRule>
  </conditionalFormatting>
  <conditionalFormatting sqref="O621">
    <cfRule type="expression" dxfId="35" priority="36" stopIfTrue="1">
      <formula>希望&lt;&gt;0</formula>
    </cfRule>
  </conditionalFormatting>
  <conditionalFormatting sqref="O622">
    <cfRule type="expression" dxfId="34" priority="35" stopIfTrue="1">
      <formula>希望&lt;&gt;0</formula>
    </cfRule>
  </conditionalFormatting>
  <conditionalFormatting sqref="O623">
    <cfRule type="expression" dxfId="33" priority="34" stopIfTrue="1">
      <formula>希望&lt;&gt;0</formula>
    </cfRule>
  </conditionalFormatting>
  <conditionalFormatting sqref="O624">
    <cfRule type="expression" dxfId="32" priority="33" stopIfTrue="1">
      <formula>希望&lt;&gt;0</formula>
    </cfRule>
  </conditionalFormatting>
  <conditionalFormatting sqref="O625">
    <cfRule type="expression" dxfId="31" priority="32" stopIfTrue="1">
      <formula>希望&lt;&gt;0</formula>
    </cfRule>
  </conditionalFormatting>
  <conditionalFormatting sqref="O626">
    <cfRule type="expression" dxfId="30" priority="31" stopIfTrue="1">
      <formula>希望&lt;&gt;0</formula>
    </cfRule>
  </conditionalFormatting>
  <conditionalFormatting sqref="O627">
    <cfRule type="expression" dxfId="29" priority="30" stopIfTrue="1">
      <formula>希望&lt;&gt;0</formula>
    </cfRule>
  </conditionalFormatting>
  <conditionalFormatting sqref="P627:Y627">
    <cfRule type="expression" dxfId="28" priority="29" stopIfTrue="1">
      <formula>IF($O627="○",TRIM($P627)="",TRIM($P627)&lt;&gt;"")</formula>
    </cfRule>
  </conditionalFormatting>
  <conditionalFormatting sqref="O628">
    <cfRule type="expression" dxfId="27" priority="28" stopIfTrue="1">
      <formula>希望&lt;&gt;0</formula>
    </cfRule>
  </conditionalFormatting>
  <conditionalFormatting sqref="O629">
    <cfRule type="expression" dxfId="26" priority="27" stopIfTrue="1">
      <formula>希望&lt;&gt;0</formula>
    </cfRule>
  </conditionalFormatting>
  <conditionalFormatting sqref="O630">
    <cfRule type="expression" dxfId="25" priority="26" stopIfTrue="1">
      <formula>希望&lt;&gt;0</formula>
    </cfRule>
  </conditionalFormatting>
  <conditionalFormatting sqref="O631">
    <cfRule type="expression" dxfId="24" priority="25" stopIfTrue="1">
      <formula>希望&lt;&gt;0</formula>
    </cfRule>
  </conditionalFormatting>
  <conditionalFormatting sqref="O632">
    <cfRule type="expression" dxfId="23" priority="24" stopIfTrue="1">
      <formula>希望&lt;&gt;0</formula>
    </cfRule>
  </conditionalFormatting>
  <conditionalFormatting sqref="P632:Y632">
    <cfRule type="expression" dxfId="22" priority="23" stopIfTrue="1">
      <formula>IF($O632="○",TRIM($P632)="",TRIM($P632)&lt;&gt;"")</formula>
    </cfRule>
  </conditionalFormatting>
  <conditionalFormatting sqref="O633">
    <cfRule type="expression" dxfId="21" priority="22" stopIfTrue="1">
      <formula>希望&lt;&gt;0</formula>
    </cfRule>
  </conditionalFormatting>
  <conditionalFormatting sqref="O634">
    <cfRule type="expression" dxfId="20" priority="21" stopIfTrue="1">
      <formula>希望&lt;&gt;0</formula>
    </cfRule>
  </conditionalFormatting>
  <conditionalFormatting sqref="P634:Y634">
    <cfRule type="expression" dxfId="19" priority="20" stopIfTrue="1">
      <formula>IF($O634="○",TRIM($P634)="",TRIM($P634)&lt;&gt;"")</formula>
    </cfRule>
  </conditionalFormatting>
  <conditionalFormatting sqref="O638">
    <cfRule type="expression" dxfId="18" priority="19" stopIfTrue="1">
      <formula>希望&lt;&gt;0</formula>
    </cfRule>
  </conditionalFormatting>
  <conditionalFormatting sqref="O639">
    <cfRule type="expression" dxfId="17" priority="18" stopIfTrue="1">
      <formula>希望&lt;&gt;0</formula>
    </cfRule>
  </conditionalFormatting>
  <conditionalFormatting sqref="O640">
    <cfRule type="expression" dxfId="16" priority="17" stopIfTrue="1">
      <formula>希望&lt;&gt;0</formula>
    </cfRule>
  </conditionalFormatting>
  <conditionalFormatting sqref="O641">
    <cfRule type="expression" dxfId="15" priority="16" stopIfTrue="1">
      <formula>希望&lt;&gt;0</formula>
    </cfRule>
  </conditionalFormatting>
  <conditionalFormatting sqref="O642">
    <cfRule type="expression" dxfId="14" priority="15" stopIfTrue="1">
      <formula>希望&lt;&gt;0</formula>
    </cfRule>
  </conditionalFormatting>
  <conditionalFormatting sqref="O643">
    <cfRule type="expression" dxfId="13" priority="14" stopIfTrue="1">
      <formula>希望&lt;&gt;0</formula>
    </cfRule>
  </conditionalFormatting>
  <conditionalFormatting sqref="O644">
    <cfRule type="expression" dxfId="12" priority="13" stopIfTrue="1">
      <formula>希望&lt;&gt;0</formula>
    </cfRule>
  </conditionalFormatting>
  <conditionalFormatting sqref="O645">
    <cfRule type="expression" dxfId="11" priority="12" stopIfTrue="1">
      <formula>希望&lt;&gt;0</formula>
    </cfRule>
  </conditionalFormatting>
  <conditionalFormatting sqref="O646">
    <cfRule type="expression" dxfId="10" priority="11" stopIfTrue="1">
      <formula>希望&lt;&gt;0</formula>
    </cfRule>
  </conditionalFormatting>
  <conditionalFormatting sqref="P646:Y646">
    <cfRule type="expression" dxfId="9" priority="10" stopIfTrue="1">
      <formula>IF($O646="○",TRIM($P646)="",TRIM($P646)&lt;&gt;"")</formula>
    </cfRule>
  </conditionalFormatting>
  <conditionalFormatting sqref="O650">
    <cfRule type="expression" dxfId="8" priority="9" stopIfTrue="1">
      <formula>希望&lt;&gt;0</formula>
    </cfRule>
  </conditionalFormatting>
  <conditionalFormatting sqref="O651">
    <cfRule type="expression" dxfId="7" priority="8" stopIfTrue="1">
      <formula>希望&lt;&gt;0</formula>
    </cfRule>
  </conditionalFormatting>
  <conditionalFormatting sqref="O652">
    <cfRule type="expression" dxfId="6" priority="7" stopIfTrue="1">
      <formula>希望&lt;&gt;0</formula>
    </cfRule>
  </conditionalFormatting>
  <conditionalFormatting sqref="O653">
    <cfRule type="expression" dxfId="5" priority="6" stopIfTrue="1">
      <formula>希望&lt;&gt;0</formula>
    </cfRule>
  </conditionalFormatting>
  <conditionalFormatting sqref="O654">
    <cfRule type="expression" dxfId="4" priority="5" stopIfTrue="1">
      <formula>希望&lt;&gt;0</formula>
    </cfRule>
  </conditionalFormatting>
  <conditionalFormatting sqref="O655">
    <cfRule type="expression" dxfId="3" priority="4" stopIfTrue="1">
      <formula>希望&lt;&gt;0</formula>
    </cfRule>
  </conditionalFormatting>
  <conditionalFormatting sqref="P655:Y655">
    <cfRule type="expression" dxfId="2" priority="3" stopIfTrue="1">
      <formula>IF($O655="○",TRIM($P655)="",TRIM($P655)&lt;&gt;"")</formula>
    </cfRule>
  </conditionalFormatting>
  <conditionalFormatting sqref="O659">
    <cfRule type="expression" dxfId="1" priority="2" stopIfTrue="1">
      <formula>希望&lt;&gt;0</formula>
    </cfRule>
  </conditionalFormatting>
  <conditionalFormatting sqref="P659:Y659">
    <cfRule type="expression" dxfId="0" priority="1" stopIfTrue="1">
      <formula>IF($O659="○",TRIM($P659)="",TRIM($P659)&lt;&gt;"")</formula>
    </cfRule>
  </conditionalFormatting>
  <dataValidations count="506">
    <dataValidation type="whole" imeMode="halfAlpha" allowBlank="1" showInputMessage="1" showErrorMessage="1" error="7桁の数字を入力してください" sqref="I20:M20" xr:uid="{46292D13-4FF3-4CC0-9C59-66617E15A7C7}">
      <formula1>0</formula1>
      <formula2>9999999</formula2>
    </dataValidation>
    <dataValidation errorStyle="warning" imeMode="hiragana" allowBlank="1" showInputMessage="1" showErrorMessage="1" sqref="I22:Y22" xr:uid="{4FB57FF5-BD25-4B27-AA74-E1B6321FE850}"/>
    <dataValidation errorStyle="warning" imeMode="fullKatakana" allowBlank="1" showInputMessage="1" showErrorMessage="1" sqref="I24:Y24" xr:uid="{2FF003B5-A519-4118-B153-F766A9947CDF}"/>
    <dataValidation errorStyle="warning" imeMode="hiragana" allowBlank="1" showInputMessage="1" showErrorMessage="1" sqref="I26:Y26" xr:uid="{80A8D62B-7F94-4563-B5F9-1B609BF8104A}"/>
    <dataValidation errorStyle="warning" imeMode="hiragana" allowBlank="1" showInputMessage="1" showErrorMessage="1" sqref="I28:Y28" xr:uid="{7523D422-5740-40D9-B968-80608AD3C8AB}"/>
    <dataValidation errorStyle="warning" imeMode="fullKatakana" allowBlank="1" showInputMessage="1" showErrorMessage="1" sqref="I30:Y30" xr:uid="{00E621F2-8130-4639-A7F0-BB842242DD17}"/>
    <dataValidation errorStyle="warning" imeMode="hiragana" allowBlank="1" showInputMessage="1" showErrorMessage="1" sqref="I32:Y32" xr:uid="{2B51D284-5842-453B-9A37-D35ACD1CA50B}"/>
    <dataValidation errorStyle="warning" imeMode="halfAlpha" allowBlank="1" showInputMessage="1" showErrorMessage="1" sqref="I34:M34" xr:uid="{4104734F-CCE5-4581-96DB-2A6C8561A16E}"/>
    <dataValidation errorStyle="warning" imeMode="halfAlpha" allowBlank="1" showInputMessage="1" showErrorMessage="1" sqref="I36:M36" xr:uid="{5F9F9EA2-934B-46C3-BD80-8614EEE87008}"/>
    <dataValidation errorStyle="warning" imeMode="halfAlpha" allowBlank="1" showInputMessage="1" showErrorMessage="1" sqref="I38:Y38" xr:uid="{A81FFF3A-B4E4-4E00-BE23-152CD6D06A52}"/>
    <dataValidation type="list" imeMode="halfAlpha" allowBlank="1" showInputMessage="1" showErrorMessage="1" error="リストから選択してください" sqref="I40:M40" xr:uid="{6B6F3B8C-F9EF-4C4A-931E-0D980CB07A80}">
      <formula1>"一致する,一致しない"</formula1>
    </dataValidation>
    <dataValidation type="list" imeMode="halfAlpha" allowBlank="1" showInputMessage="1" showErrorMessage="1" error="リストから選択してください" sqref="I63:M63" xr:uid="{3564B203-CE63-4AF3-B197-973434894167}">
      <formula1>"しない,する"</formula1>
    </dataValidation>
    <dataValidation type="whole" imeMode="halfAlpha" allowBlank="1" showInputMessage="1" showErrorMessage="1" error="7桁の数字を入力してください" sqref="I69:M69" xr:uid="{7777C48F-2224-4568-BEAC-F70F2132241F}">
      <formula1>0</formula1>
      <formula2>9999999</formula2>
    </dataValidation>
    <dataValidation errorStyle="warning" imeMode="hiragana" allowBlank="1" showInputMessage="1" showErrorMessage="1" sqref="I71:Y71" xr:uid="{0202BE7E-018F-4D1B-A9B7-D768D08E4527}"/>
    <dataValidation errorStyle="warning" imeMode="fullKatakana" allowBlank="1" showInputMessage="1" showErrorMessage="1" sqref="I73:Y73" xr:uid="{7E387DE7-435D-4C52-A935-29FC67F43ADE}"/>
    <dataValidation errorStyle="warning" imeMode="hiragana" allowBlank="1" showInputMessage="1" showErrorMessage="1" sqref="I75:Y75" xr:uid="{BB451389-82C1-4FDA-B1FB-630CB4D648A0}"/>
    <dataValidation errorStyle="warning" imeMode="hiragana" allowBlank="1" showInputMessage="1" showErrorMessage="1" sqref="I77:Y77" xr:uid="{A57E7948-D9FE-4534-BB62-A9639911FC27}"/>
    <dataValidation errorStyle="warning" imeMode="fullKatakana" allowBlank="1" showInputMessage="1" showErrorMessage="1" sqref="I79:Y79" xr:uid="{F71B1F45-8AD2-46DF-87D1-D5E7735A270F}"/>
    <dataValidation errorStyle="warning" imeMode="hiragana" allowBlank="1" showInputMessage="1" showErrorMessage="1" sqref="I81:Y81" xr:uid="{7D57C0E1-D5EC-4F49-A7AF-95E7CBEDB1D4}"/>
    <dataValidation errorStyle="warning" imeMode="halfAlpha" allowBlank="1" showInputMessage="1" showErrorMessage="1" sqref="I83:M83" xr:uid="{337C4A2C-8133-400D-B1E8-D7F9AEC0728B}"/>
    <dataValidation errorStyle="warning" imeMode="halfAlpha" allowBlank="1" showInputMessage="1" showErrorMessage="1" sqref="I85:M85" xr:uid="{F06BD889-D4D8-44B9-98B3-41288E7D8BBE}"/>
    <dataValidation errorStyle="warning" imeMode="halfAlpha" allowBlank="1" showInputMessage="1" showErrorMessage="1" sqref="I87:Y87" xr:uid="{51331697-BD13-4B8D-98C5-A3E996253054}"/>
    <dataValidation errorStyle="warning" imeMode="hiragana" allowBlank="1" showInputMessage="1" showErrorMessage="1" sqref="I112:Y112" xr:uid="{ED37090E-D8EB-456A-B500-DA089BC1577B}"/>
    <dataValidation errorStyle="warning" imeMode="fullKatakana" allowBlank="1" showInputMessage="1" showErrorMessage="1" sqref="I114:Y114" xr:uid="{87D771AE-D237-45EA-ADEF-2357F20FD75D}"/>
    <dataValidation errorStyle="warning" imeMode="hiragana" allowBlank="1" showInputMessage="1" showErrorMessage="1" sqref="I116:Y116" xr:uid="{131F023D-7CDF-4DA8-BF16-62DBA382A36E}"/>
    <dataValidation errorStyle="warning" imeMode="halfAlpha" allowBlank="1" showInputMessage="1" showErrorMessage="1" sqref="I118:M118" xr:uid="{CB199340-1CC3-477F-9610-951A45ED3B90}"/>
    <dataValidation errorStyle="warning" imeMode="halfAlpha" allowBlank="1" showInputMessage="1" showErrorMessage="1" sqref="I120:M120" xr:uid="{E87E3CFD-EB45-42A9-AAB2-5E3B893D52E1}"/>
    <dataValidation errorStyle="warning" imeMode="halfAlpha" allowBlank="1" showInputMessage="1" showErrorMessage="1" sqref="I122:Y122" xr:uid="{093EBE1A-357F-46D4-B21C-AD8F67C31C3C}"/>
    <dataValidation type="list" imeMode="halfAlpha" allowBlank="1" showInputMessage="1" showErrorMessage="1" error="リストから選択してください" sqref="I149:M149" xr:uid="{133AFD74-57AB-4FEC-AA09-FD6A2E0FBAC0}">
      <formula1>"しない,する"</formula1>
    </dataValidation>
    <dataValidation type="whole" imeMode="halfAlpha" allowBlank="1" showInputMessage="1" showErrorMessage="1" error="7桁の数字を入力してください" sqref="I151:M151" xr:uid="{950375CA-EE08-4717-A336-5DC72B510217}">
      <formula1>0</formula1>
      <formula2>9999999</formula2>
    </dataValidation>
    <dataValidation errorStyle="warning" imeMode="hiragana" allowBlank="1" showInputMessage="1" showErrorMessage="1" sqref="I153:Y153" xr:uid="{FB52066D-9427-47D3-970E-DEA5A6088624}"/>
    <dataValidation errorStyle="warning" imeMode="fullKatakana" allowBlank="1" showInputMessage="1" showErrorMessage="1" sqref="I155:Y155" xr:uid="{387F7B1E-1B33-4754-AFD5-B87B0E432331}"/>
    <dataValidation errorStyle="warning" imeMode="hiragana" allowBlank="1" showInputMessage="1" showErrorMessage="1" sqref="I157:Y157" xr:uid="{18AA74D7-3EF9-4A66-B8DD-380BB9F31677}"/>
    <dataValidation errorStyle="warning" imeMode="halfAlpha" allowBlank="1" showInputMessage="1" showErrorMessage="1" sqref="I159:M159" xr:uid="{2C32F2C7-B388-4325-92F5-8335D1D3ADD8}"/>
    <dataValidation errorStyle="warning" imeMode="halfAlpha" allowBlank="1" showInputMessage="1" showErrorMessage="1" sqref="I161:M161" xr:uid="{4F346DDF-CC2D-424F-BC5A-C0BDC91FC1D5}"/>
    <dataValidation type="list" imeMode="halfAlpha" allowBlank="1" showInputMessage="1" showErrorMessage="1" error="リストから選択してください" sqref="I169:M169" xr:uid="{612DB7F3-B990-477E-9011-86960D036C99}">
      <formula1>"有,無"</formula1>
    </dataValidation>
    <dataValidation type="list" imeMode="halfAlpha" allowBlank="1" showInputMessage="1" showErrorMessage="1" error="リストから選択してください" sqref="I171:M171" xr:uid="{FC2D849C-DD19-4212-A0BF-091012920E71}">
      <formula1>"1:会社,2:組合,3:公益法人,4:個人,5:その他"</formula1>
    </dataValidation>
    <dataValidation type="list" imeMode="halfAlpha" allowBlank="1" showInputMessage="1" showErrorMessage="1" error="リストから選択してください" sqref="I173:Y173" xr:uid="{61B2719D-20E4-40FA-85D6-FFCD234E1213}">
      <formula1>"1:製造その他,2:卸売業,3:サービス業,4:小売業,5:ソフトウエア・情報処理サービス業,6:その他"</formula1>
    </dataValidation>
    <dataValidation type="date" imeMode="halfAlpha" allowBlank="1" showInputMessage="1" showErrorMessage="1" error="有効な日付を入力してください" sqref="I175:M175" xr:uid="{9E88E590-3652-4A07-9BF8-CB29FA62EE77}">
      <formula1>92</formula1>
      <formula2>73415</formula2>
    </dataValidation>
    <dataValidation type="whole" imeMode="halfAlpha" allowBlank="1" showInputMessage="1" showErrorMessage="1" error="有効な数字を入力してください" sqref="I177:M177" xr:uid="{5CD71299-795D-4A4F-ABD7-EAC148DF06FE}">
      <formula1>0</formula1>
      <formula2>9999999999</formula2>
    </dataValidation>
    <dataValidation type="whole" imeMode="halfAlpha" allowBlank="1" showInputMessage="1" showErrorMessage="1" error="有効な数字を入力してください。10兆円以上になる場合は、9,999,999,999と入力してください" sqref="I179:M179" xr:uid="{7DB7AAC9-66EE-4999-B7FF-8B93E5CBDB94}">
      <formula1>-9999999999</formula1>
      <formula2>9999999999</formula2>
    </dataValidation>
    <dataValidation type="whole" imeMode="halfAlpha" allowBlank="1" showInputMessage="1" showErrorMessage="1" error="有効な数字を入力してください。10兆円以上になる場合は、9,999,999,999と入力してください" sqref="I181:M181" xr:uid="{855CE5AF-5E88-4E02-9BED-F9D2B145FA72}">
      <formula1>-9999999999</formula1>
      <formula2>9999999999</formula2>
    </dataValidation>
    <dataValidation type="whole" imeMode="halfAlpha" allowBlank="1" showInputMessage="1" showErrorMessage="1" error="有効な数字を入力してください。10兆円以上になる場合は、9,999,999,999と入力してください" sqref="I183:M183" xr:uid="{F80B5848-20D0-4738-A849-DEA5FD56615D}">
      <formula1>-9999999999</formula1>
      <formula2>9999999999</formula2>
    </dataValidation>
    <dataValidation type="whole" imeMode="halfAlpha" allowBlank="1" showInputMessage="1" showErrorMessage="1" error="有効な数字を入力してください。10兆円以上になる場合は、9,999,999,999と入力してください" sqref="I185:M185" xr:uid="{1C9454A0-B4B0-4834-929B-BE96C162AB74}">
      <formula1>-9999999999</formula1>
      <formula2>9999999999</formula2>
    </dataValidation>
    <dataValidation type="whole" imeMode="halfAlpha" allowBlank="1" showInputMessage="1" showErrorMessage="1" error="有効な数字を入力してください。10兆円以上になる場合は、9,999,999,999と入力してください" sqref="I187:M187" xr:uid="{9BDE6163-3C11-49EB-89F8-DD1F0AEA97BA}">
      <formula1>-9999999999</formula1>
      <formula2>9999999999</formula2>
    </dataValidation>
    <dataValidation type="whole" imeMode="halfAlpha" allowBlank="1" showInputMessage="1" showErrorMessage="1" error="有効な数字を入力してください。10兆円以上になる場合は、9,999,999,999と入力してください" sqref="I189:M189" xr:uid="{983A9FE3-6216-4FC2-8D96-EDB1521B7291}">
      <formula1>-9999999999</formula1>
      <formula2>9999999999</formula2>
    </dataValidation>
    <dataValidation type="list" imeMode="halfAlpha" allowBlank="1" showInputMessage="1" showErrorMessage="1" error="リストから選択してください" sqref="K194" xr:uid="{77315876-22F0-44E9-830A-909C4DE25775}">
      <formula1>"○,　"</formula1>
    </dataValidation>
    <dataValidation type="list" imeMode="halfAlpha" allowBlank="1" showInputMessage="1" showErrorMessage="1" error="リストから選択してください" sqref="K195" xr:uid="{C53364DF-D4D9-4B0A-A5B3-B772B52CC09D}">
      <formula1>"○,　"</formula1>
    </dataValidation>
    <dataValidation errorStyle="warning" imeMode="hiragana" allowBlank="1" showInputMessage="1" showErrorMessage="1" sqref="L195:O195" xr:uid="{15045A2D-95C3-4BAE-9498-ACD1EB6C39C1}"/>
    <dataValidation type="list" imeMode="halfAlpha" allowBlank="1" showInputMessage="1" showErrorMessage="1" error="リストから選択してください" sqref="K196" xr:uid="{C3B5A472-55B8-4E41-B99D-7407A65D0333}">
      <formula1>"○,　"</formula1>
    </dataValidation>
    <dataValidation errorStyle="warning" imeMode="hiragana" allowBlank="1" showInputMessage="1" showErrorMessage="1" sqref="L196:O196" xr:uid="{9E53E781-5A90-4F58-B5F6-632A2A81A98F}"/>
    <dataValidation type="list" imeMode="halfAlpha" allowBlank="1" showInputMessage="1" showErrorMessage="1" error="リストから選択してください" sqref="K197:K198" xr:uid="{A5C42F6A-774E-4404-A4F4-13413D90AE6A}">
      <formula1>"○,　"</formula1>
    </dataValidation>
    <dataValidation errorStyle="warning" imeMode="hiragana" allowBlank="1" showInputMessage="1" showErrorMessage="1" sqref="L197:O197" xr:uid="{937781E8-5C82-469C-B73F-A42018EA1EE9}"/>
    <dataValidation type="whole" imeMode="halfAlpha" allowBlank="1" showInputMessage="1" showErrorMessage="1" error="有効な数字を入力してください" sqref="P197:Q197" xr:uid="{43F28DE5-9296-4B04-B8E8-BA1854C14BD1}">
      <formula1>0</formula1>
      <formula2>100</formula2>
    </dataValidation>
    <dataValidation errorStyle="warning" imeMode="hiragana" allowBlank="1" showInputMessage="1" showErrorMessage="1" sqref="L198:O198" xr:uid="{E38C94F6-967A-4075-8905-83632C81F4BC}"/>
    <dataValidation type="whole" imeMode="halfAlpha" allowBlank="1" showInputMessage="1" showErrorMessage="1" error="有効な数字を入力してください" sqref="P198:Q198" xr:uid="{C4B8CBE3-2EF4-43FE-A4D3-814D7413914E}">
      <formula1>0</formula1>
      <formula2>100</formula2>
    </dataValidation>
    <dataValidation errorStyle="warning" imeMode="halfAlpha" allowBlank="1" showInputMessage="1" showErrorMessage="1" sqref="I200:Y200" xr:uid="{B440CE2B-9895-43D8-9AC5-0B49792A9977}"/>
    <dataValidation errorStyle="warning" imeMode="hiragana" allowBlank="1" showInputMessage="1" showErrorMessage="1" sqref="F209:P209" xr:uid="{F87CA1E4-4D8D-4B69-850C-3048663887A9}"/>
    <dataValidation type="whole" imeMode="halfAlpha" allowBlank="1" showInputMessage="1" showErrorMessage="1" error="有効な数字を入力してください。10兆円以上になる場合は、9,999,999,999と入力してください" sqref="Q209:S209" xr:uid="{74ACA352-724E-4E0F-BB43-DC1AA847BA9F}">
      <formula1>-9999999999</formula1>
      <formula2>9999999999</formula2>
    </dataValidation>
    <dataValidation type="date" imeMode="halfAlpha" allowBlank="1" showInputMessage="1" showErrorMessage="1" error="有効な日付を入力してください" sqref="T209" xr:uid="{58DE6D13-8752-4E3F-B2C3-0F28C03AB706}">
      <formula1>92</formula1>
      <formula2>73415</formula2>
    </dataValidation>
    <dataValidation type="date" imeMode="halfAlpha" allowBlank="1" showInputMessage="1" showErrorMessage="1" error="有効な日付を入力してください" sqref="U209" xr:uid="{1442D36C-1D51-41DA-BB64-98192069DC00}">
      <formula1>92</formula1>
      <formula2>73415</formula2>
    </dataValidation>
    <dataValidation errorStyle="warning" imeMode="hiragana" allowBlank="1" showInputMessage="1" showErrorMessage="1" sqref="V209:Y209" xr:uid="{E1E88E9F-783A-4C49-8373-1CE145842EDA}"/>
    <dataValidation errorStyle="warning" imeMode="hiragana" allowBlank="1" showInputMessage="1" showErrorMessage="1" sqref="F210:P210" xr:uid="{202D0558-96AD-4253-8DDF-54D8872B6179}"/>
    <dataValidation type="whole" imeMode="halfAlpha" allowBlank="1" showInputMessage="1" showErrorMessage="1" error="有効な数字を入力してください。10兆円以上になる場合は、9,999,999,999と入力してください" sqref="Q210:S210" xr:uid="{062AA8E2-B535-4655-93FD-B903D92F120B}">
      <formula1>-9999999999</formula1>
      <formula2>9999999999</formula2>
    </dataValidation>
    <dataValidation type="date" imeMode="halfAlpha" allowBlank="1" showInputMessage="1" showErrorMessage="1" error="有効な日付を入力してください" sqref="T210" xr:uid="{AB7B5053-04AB-40CE-A0B4-7D2E9CD2FBAE}">
      <formula1>92</formula1>
      <formula2>73415</formula2>
    </dataValidation>
    <dataValidation type="date" imeMode="halfAlpha" allowBlank="1" showInputMessage="1" showErrorMessage="1" error="有効な日付を入力してください" sqref="U210" xr:uid="{CEB67D5E-2406-4088-B1CF-1A02DCD5F887}">
      <formula1>92</formula1>
      <formula2>73415</formula2>
    </dataValidation>
    <dataValidation errorStyle="warning" imeMode="hiragana" allowBlank="1" showInputMessage="1" showErrorMessage="1" sqref="V210:Y210" xr:uid="{26EE94D2-7303-4110-80D1-0D17CC046723}"/>
    <dataValidation type="list" imeMode="halfAlpha" allowBlank="1" showInputMessage="1" showErrorMessage="1" error="リストから選択してください" sqref="O220" xr:uid="{65C5362E-9939-4F4B-BA3D-1680E9F58F05}">
      <formula1>"○,　"</formula1>
    </dataValidation>
    <dataValidation type="list" imeMode="halfAlpha" allowBlank="1" showInputMessage="1" showErrorMessage="1" error="リストから選択してください" sqref="O221" xr:uid="{F9AB82F5-A9CD-458D-87FC-7677335FFC97}">
      <formula1>"○,　"</formula1>
    </dataValidation>
    <dataValidation type="list" imeMode="halfAlpha" allowBlank="1" showInputMessage="1" showErrorMessage="1" error="リストから選択してください" sqref="O222" xr:uid="{8082DA74-2D79-45B9-91AF-D54A69C33EA5}">
      <formula1>"○,　"</formula1>
    </dataValidation>
    <dataValidation type="list" imeMode="halfAlpha" allowBlank="1" showInputMessage="1" showErrorMessage="1" error="リストから選択してください" sqref="O223" xr:uid="{0E04EEC3-BC50-4886-9597-A222581165D5}">
      <formula1>"○,　"</formula1>
    </dataValidation>
    <dataValidation type="list" imeMode="halfAlpha" allowBlank="1" showInputMessage="1" showErrorMessage="1" error="リストから選択してください" sqref="O224" xr:uid="{52AB382D-125E-46AD-9389-D17FB25E6AFD}">
      <formula1>"○,　"</formula1>
    </dataValidation>
    <dataValidation type="list" imeMode="halfAlpha" allowBlank="1" showInputMessage="1" showErrorMessage="1" error="リストから選択してください" sqref="O225" xr:uid="{30155751-89F2-4EB4-96CF-7197ACF89E15}">
      <formula1>"○,　"</formula1>
    </dataValidation>
    <dataValidation type="list" imeMode="halfAlpha" allowBlank="1" showInputMessage="1" showErrorMessage="1" error="リストから選択してください" sqref="O226" xr:uid="{4D21C8CB-9D69-48CC-BBF5-C1CFDC41132E}">
      <formula1>"○,　"</formula1>
    </dataValidation>
    <dataValidation type="list" imeMode="halfAlpha" allowBlank="1" showInputMessage="1" showErrorMessage="1" error="リストから選択してください" sqref="O227" xr:uid="{85F8E563-6B92-45C3-A62D-B88419D818FA}">
      <formula1>"○,　"</formula1>
    </dataValidation>
    <dataValidation type="list" imeMode="halfAlpha" allowBlank="1" showInputMessage="1" showErrorMessage="1" error="リストから選択してください" sqref="O228" xr:uid="{4EE7F2EE-98BD-492C-8EAF-AA5BDC4C71F7}">
      <formula1>"○,　"</formula1>
    </dataValidation>
    <dataValidation type="list" imeMode="halfAlpha" allowBlank="1" showInputMessage="1" showErrorMessage="1" error="リストから選択してください" sqref="O229" xr:uid="{D740610B-6584-439C-BE84-DBC1FFB56F3A}">
      <formula1>"○,　"</formula1>
    </dataValidation>
    <dataValidation errorStyle="warning" imeMode="hiragana" allowBlank="1" showInputMessage="1" showErrorMessage="1" sqref="P229:Y229" xr:uid="{D24C925F-8B41-49A9-BA2A-466B0A280203}"/>
    <dataValidation type="list" imeMode="halfAlpha" allowBlank="1" showInputMessage="1" showErrorMessage="1" error="リストから選択してください" sqref="O230" xr:uid="{A69CF6F6-0DCF-4070-9C21-FA4145F2639F}">
      <formula1>"○,　"</formula1>
    </dataValidation>
    <dataValidation type="list" imeMode="halfAlpha" allowBlank="1" showInputMessage="1" showErrorMessage="1" error="リストから選択してください" sqref="O231" xr:uid="{5DDC6A65-122F-4B81-B429-96FA47CFD24E}">
      <formula1>"○,　"</formula1>
    </dataValidation>
    <dataValidation type="list" imeMode="halfAlpha" allowBlank="1" showInputMessage="1" showErrorMessage="1" error="リストから選択してください" sqref="O232" xr:uid="{A7136345-7879-4B21-A3A0-967CCCCA88CA}">
      <formula1>"○,　"</formula1>
    </dataValidation>
    <dataValidation type="list" imeMode="halfAlpha" allowBlank="1" showInputMessage="1" showErrorMessage="1" error="リストから選択してください" sqref="O233" xr:uid="{8A7F987A-EFBD-4F87-BA3E-87D0A49C7AE1}">
      <formula1>"○,　"</formula1>
    </dataValidation>
    <dataValidation type="list" imeMode="halfAlpha" allowBlank="1" showInputMessage="1" showErrorMessage="1" error="リストから選択してください" sqref="O234" xr:uid="{7D156C88-59A1-4A1A-B6E3-94992DF890B9}">
      <formula1>"○,　"</formula1>
    </dataValidation>
    <dataValidation type="list" imeMode="halfAlpha" allowBlank="1" showInputMessage="1" showErrorMessage="1" error="リストから選択してください" sqref="O235" xr:uid="{C2259FF7-E2E7-4268-AD2D-11C1B8B49D7F}">
      <formula1>"○,　"</formula1>
    </dataValidation>
    <dataValidation type="list" imeMode="halfAlpha" allowBlank="1" showInputMessage="1" showErrorMessage="1" error="リストから選択してください" sqref="O236" xr:uid="{C3BB0A6A-AA83-4C8B-B9DF-A87384B1AA9B}">
      <formula1>"○,　"</formula1>
    </dataValidation>
    <dataValidation type="list" imeMode="halfAlpha" allowBlank="1" showInputMessage="1" showErrorMessage="1" error="リストから選択してください" sqref="O237" xr:uid="{D346196D-F97B-4C98-8720-A22593890324}">
      <formula1>"○,　"</formula1>
    </dataValidation>
    <dataValidation type="list" imeMode="halfAlpha" allowBlank="1" showInputMessage="1" showErrorMessage="1" error="リストから選択してください" sqref="O238" xr:uid="{0D068A65-C5C7-41D9-9DCD-FF25520DC242}">
      <formula1>"○,　"</formula1>
    </dataValidation>
    <dataValidation type="list" imeMode="halfAlpha" allowBlank="1" showInputMessage="1" showErrorMessage="1" error="リストから選択してください" sqref="O239" xr:uid="{B5CFE164-9E97-444C-8A4A-54EB50585CDD}">
      <formula1>"○,　"</formula1>
    </dataValidation>
    <dataValidation type="list" imeMode="halfAlpha" allowBlank="1" showInputMessage="1" showErrorMessage="1" error="リストから選択してください" sqref="O240" xr:uid="{CA35A1B8-9066-4872-87B0-9D8448223B15}">
      <formula1>"○,　"</formula1>
    </dataValidation>
    <dataValidation type="list" imeMode="halfAlpha" allowBlank="1" showInputMessage="1" showErrorMessage="1" error="リストから選択してください" sqref="O241" xr:uid="{F1960FC6-AD93-458A-B01C-A6287A5151FE}">
      <formula1>"○,　"</formula1>
    </dataValidation>
    <dataValidation type="list" imeMode="halfAlpha" allowBlank="1" showInputMessage="1" showErrorMessage="1" error="リストから選択してください" sqref="O242" xr:uid="{8F999E2A-0090-40A1-8C64-B6B222488020}">
      <formula1>"○,　"</formula1>
    </dataValidation>
    <dataValidation errorStyle="warning" imeMode="hiragana" allowBlank="1" showInputMessage="1" showErrorMessage="1" sqref="P242:Y242" xr:uid="{673AE978-4A1C-4A30-AA87-254182DE249A}"/>
    <dataValidation type="list" imeMode="halfAlpha" allowBlank="1" showInputMessage="1" showErrorMessage="1" error="リストから選択してください" sqref="O243" xr:uid="{084D2101-3821-49A4-B6D5-648A7152C55B}">
      <formula1>"○,　"</formula1>
    </dataValidation>
    <dataValidation type="list" imeMode="halfAlpha" allowBlank="1" showInputMessage="1" showErrorMessage="1" error="リストから選択してください" sqref="O244" xr:uid="{D040AC4D-4ACF-4904-9A6C-41CF4FE1B378}">
      <formula1>"○,　"</formula1>
    </dataValidation>
    <dataValidation type="list" imeMode="halfAlpha" allowBlank="1" showInputMessage="1" showErrorMessage="1" error="リストから選択してください" sqref="O245" xr:uid="{8DD6EFD5-1E06-4C7E-8622-D8E0849F3558}">
      <formula1>"○,　"</formula1>
    </dataValidation>
    <dataValidation type="list" imeMode="halfAlpha" allowBlank="1" showInputMessage="1" showErrorMessage="1" error="リストから選択してください" sqref="O246" xr:uid="{85DF335C-DCCE-494E-A41D-1DE0758E43BD}">
      <formula1>"○,　"</formula1>
    </dataValidation>
    <dataValidation type="list" imeMode="halfAlpha" allowBlank="1" showInputMessage="1" showErrorMessage="1" error="リストから選択してください" sqref="O247" xr:uid="{76EE558A-A0C9-48CE-B5CD-E7C8FE5A617B}">
      <formula1>"○,　"</formula1>
    </dataValidation>
    <dataValidation type="list" imeMode="halfAlpha" allowBlank="1" showInputMessage="1" showErrorMessage="1" error="リストから選択してください" sqref="O248" xr:uid="{222B965E-8D1E-46B3-ADAA-12FC79CB39E2}">
      <formula1>"○,　"</formula1>
    </dataValidation>
    <dataValidation type="list" imeMode="halfAlpha" allowBlank="1" showInputMessage="1" showErrorMessage="1" error="リストから選択してください" sqref="O249" xr:uid="{8B322373-1D2B-4F0F-A47A-6A51C2BE52A0}">
      <formula1>"○,　"</formula1>
    </dataValidation>
    <dataValidation errorStyle="warning" imeMode="hiragana" allowBlank="1" showInputMessage="1" showErrorMessage="1" sqref="P249:Y249" xr:uid="{7900AB30-1F20-423E-BD65-57BC9B916050}"/>
    <dataValidation type="list" imeMode="halfAlpha" allowBlank="1" showInputMessage="1" showErrorMessage="1" error="リストから選択してください" sqref="O250" xr:uid="{6235FC02-13DD-4CC2-8561-B2D882CE4F3D}">
      <formula1>"○,　"</formula1>
    </dataValidation>
    <dataValidation type="list" imeMode="halfAlpha" allowBlank="1" showInputMessage="1" showErrorMessage="1" error="リストから選択してください" sqref="O251" xr:uid="{3E3B344F-9759-41EE-AB94-1EB6851ECDD7}">
      <formula1>"○,　"</formula1>
    </dataValidation>
    <dataValidation type="list" imeMode="halfAlpha" allowBlank="1" showInputMessage="1" showErrorMessage="1" error="リストから選択してください" sqref="O252" xr:uid="{A6F9F1B2-2F2F-4149-ADDD-1B14F49061DB}">
      <formula1>"○,　"</formula1>
    </dataValidation>
    <dataValidation type="list" imeMode="halfAlpha" allowBlank="1" showInputMessage="1" showErrorMessage="1" error="リストから選択してください" sqref="O253" xr:uid="{BC31C06C-593B-4C62-987C-F07787FDADCF}">
      <formula1>"○,　"</formula1>
    </dataValidation>
    <dataValidation type="list" imeMode="halfAlpha" allowBlank="1" showInputMessage="1" showErrorMessage="1" error="リストから選択してください" sqref="O254" xr:uid="{A5A0AF38-AD8D-4498-8D40-D11B52A27252}">
      <formula1>"○,　"</formula1>
    </dataValidation>
    <dataValidation type="list" imeMode="halfAlpha" allowBlank="1" showInputMessage="1" showErrorMessage="1" error="リストから選択してください" sqref="O255" xr:uid="{387FA8EC-CBD2-4CCD-8859-974A9A80FFA4}">
      <formula1>"○,　"</formula1>
    </dataValidation>
    <dataValidation type="list" imeMode="halfAlpha" allowBlank="1" showInputMessage="1" showErrorMessage="1" error="リストから選択してください" sqref="O256" xr:uid="{2E0B90E4-27A2-4A65-B564-BE8ABA0F1E95}">
      <formula1>"○,　"</formula1>
    </dataValidation>
    <dataValidation type="list" imeMode="halfAlpha" allowBlank="1" showInputMessage="1" showErrorMessage="1" error="リストから選択してください" sqref="O257" xr:uid="{AEB9BF91-8009-42DF-A07F-83BB220633D6}">
      <formula1>"○,　"</formula1>
    </dataValidation>
    <dataValidation type="list" imeMode="halfAlpha" allowBlank="1" showInputMessage="1" showErrorMessage="1" error="リストから選択してください" sqref="O258" xr:uid="{34A4D563-3E71-4D4E-ABCC-78BB5C55760E}">
      <formula1>"○,　"</formula1>
    </dataValidation>
    <dataValidation type="list" imeMode="halfAlpha" allowBlank="1" showInputMessage="1" showErrorMessage="1" error="リストから選択してください" sqref="O259" xr:uid="{0465A1C1-E44E-43B4-9100-286360824CE8}">
      <formula1>"○,　"</formula1>
    </dataValidation>
    <dataValidation type="list" imeMode="halfAlpha" allowBlank="1" showInputMessage="1" showErrorMessage="1" error="リストから選択してください" sqref="O260" xr:uid="{11A45E3D-E789-4774-ACD0-5F97E3E54806}">
      <formula1>"○,　"</formula1>
    </dataValidation>
    <dataValidation type="list" imeMode="halfAlpha" allowBlank="1" showInputMessage="1" showErrorMessage="1" error="リストから選択してください" sqref="O261" xr:uid="{7602A890-D2F3-4332-BA0E-DDC47EBCBF50}">
      <formula1>"○,　"</formula1>
    </dataValidation>
    <dataValidation type="list" imeMode="halfAlpha" allowBlank="1" showInputMessage="1" showErrorMessage="1" error="リストから選択してください" sqref="O262" xr:uid="{552C0C3D-0EA6-47C5-89AE-73A0D718F192}">
      <formula1>"○,　"</formula1>
    </dataValidation>
    <dataValidation type="list" imeMode="halfAlpha" allowBlank="1" showInputMessage="1" showErrorMessage="1" error="リストから選択してください" sqref="O263" xr:uid="{FF92273E-F91D-48E7-B598-5B01F588188A}">
      <formula1>"○,　"</formula1>
    </dataValidation>
    <dataValidation type="list" imeMode="halfAlpha" allowBlank="1" showInputMessage="1" showErrorMessage="1" error="リストから選択してください" sqref="O264" xr:uid="{3CCD35E6-D974-4090-84BD-9B37EAA4D6DE}">
      <formula1>"○,　"</formula1>
    </dataValidation>
    <dataValidation errorStyle="warning" imeMode="hiragana" allowBlank="1" showInputMessage="1" showErrorMessage="1" sqref="P264:Y264" xr:uid="{B68B69E0-090F-4CB5-BCDB-E3BF87FAA952}"/>
    <dataValidation type="list" imeMode="halfAlpha" allowBlank="1" showInputMessage="1" showErrorMessage="1" error="リストから選択してください" sqref="O265" xr:uid="{0AEF6CA4-05F4-4EBA-BB01-E41600FB900E}">
      <formula1>"○,　"</formula1>
    </dataValidation>
    <dataValidation type="list" imeMode="halfAlpha" allowBlank="1" showInputMessage="1" showErrorMessage="1" error="リストから選択してください" sqref="O266" xr:uid="{CE9437B9-76C5-41C7-AEB1-C6BE64169BDD}">
      <formula1>"○,　"</formula1>
    </dataValidation>
    <dataValidation type="list" imeMode="halfAlpha" allowBlank="1" showInputMessage="1" showErrorMessage="1" error="リストから選択してください" sqref="O267" xr:uid="{7F43AC1D-D8CC-49DB-B934-09A99798F5C9}">
      <formula1>"○,　"</formula1>
    </dataValidation>
    <dataValidation type="list" imeMode="halfAlpha" allowBlank="1" showInputMessage="1" showErrorMessage="1" error="リストから選択してください" sqref="O268" xr:uid="{5FCD6365-3E1C-4F2D-96E1-24C46B93D4B0}">
      <formula1>"○,　"</formula1>
    </dataValidation>
    <dataValidation type="list" imeMode="halfAlpha" allowBlank="1" showInputMessage="1" showErrorMessage="1" error="リストから選択してください" sqref="O269" xr:uid="{2AF37EFC-4D04-4C3F-9B12-5B3F329EBAE2}">
      <formula1>"○,　"</formula1>
    </dataValidation>
    <dataValidation type="list" imeMode="halfAlpha" allowBlank="1" showInputMessage="1" showErrorMessage="1" error="リストから選択してください" sqref="O270" xr:uid="{BA22531A-6429-4F8C-B0D2-B1038572A399}">
      <formula1>"○,　"</formula1>
    </dataValidation>
    <dataValidation errorStyle="warning" imeMode="hiragana" allowBlank="1" showInputMessage="1" showErrorMessage="1" sqref="P270:Y270" xr:uid="{FFA8D33F-38FC-4546-A786-96B62EAEBCA5}"/>
    <dataValidation type="list" imeMode="halfAlpha" allowBlank="1" showInputMessage="1" showErrorMessage="1" error="リストから選択してください" sqref="O271" xr:uid="{DAF0AC00-DDE9-4B8E-BEF5-A8883AFF82E3}">
      <formula1>"○,　"</formula1>
    </dataValidation>
    <dataValidation type="list" imeMode="halfAlpha" allowBlank="1" showInputMessage="1" showErrorMessage="1" error="リストから選択してください" sqref="O272" xr:uid="{AB48F153-2FC1-48BE-B018-54E5F9BC3A78}">
      <formula1>"○,　"</formula1>
    </dataValidation>
    <dataValidation type="list" imeMode="halfAlpha" allowBlank="1" showInputMessage="1" showErrorMessage="1" error="リストから選択してください" sqref="O273" xr:uid="{F54EA2A6-6448-4518-9D97-BDB49301C6A7}">
      <formula1>"○,　"</formula1>
    </dataValidation>
    <dataValidation type="list" imeMode="halfAlpha" allowBlank="1" showInputMessage="1" showErrorMessage="1" error="リストから選択してください" sqref="O274" xr:uid="{26CE84B9-0F9D-410A-8A5A-C0F747EA620E}">
      <formula1>"○,　"</formula1>
    </dataValidation>
    <dataValidation type="list" imeMode="halfAlpha" allowBlank="1" showInputMessage="1" showErrorMessage="1" error="リストから選択してください" sqref="O275" xr:uid="{E15DF279-A3D5-467B-982A-4DA0A3185D95}">
      <formula1>"○,　"</formula1>
    </dataValidation>
    <dataValidation type="list" imeMode="halfAlpha" allowBlank="1" showInputMessage="1" showErrorMessage="1" error="リストから選択してください" sqref="O276" xr:uid="{AFC9B071-24DC-44FD-8E4B-7FDD936A0177}">
      <formula1>"○,　"</formula1>
    </dataValidation>
    <dataValidation type="list" imeMode="halfAlpha" allowBlank="1" showInputMessage="1" showErrorMessage="1" error="リストから選択してください" sqref="O277" xr:uid="{6D3C4C18-3536-4AF3-91CA-DFD7753A57F9}">
      <formula1>"○,　"</formula1>
    </dataValidation>
    <dataValidation type="list" imeMode="halfAlpha" allowBlank="1" showInputMessage="1" showErrorMessage="1" error="リストから選択してください" sqref="O278" xr:uid="{A94C87BD-7D86-47DA-8DA5-A77457A599C6}">
      <formula1>"○,　"</formula1>
    </dataValidation>
    <dataValidation type="list" imeMode="halfAlpha" allowBlank="1" showInputMessage="1" showErrorMessage="1" error="リストから選択してください" sqref="O279" xr:uid="{C5D2AF2E-54ED-43E5-98AD-57244B48068C}">
      <formula1>"○,　"</formula1>
    </dataValidation>
    <dataValidation type="list" imeMode="halfAlpha" allowBlank="1" showInputMessage="1" showErrorMessage="1" error="リストから選択してください" sqref="O280" xr:uid="{457A36F1-C45A-4E92-9DBA-80C690006CD1}">
      <formula1>"○,　"</formula1>
    </dataValidation>
    <dataValidation type="list" imeMode="halfAlpha" allowBlank="1" showInputMessage="1" showErrorMessage="1" error="リストから選択してください" sqref="O281" xr:uid="{B7B1F233-FB15-4755-AD2A-08ED06A56143}">
      <formula1>"○,　"</formula1>
    </dataValidation>
    <dataValidation type="list" imeMode="halfAlpha" allowBlank="1" showInputMessage="1" showErrorMessage="1" error="リストから選択してください" sqref="O282" xr:uid="{1063A91E-C6DD-4EA1-8CDB-66AF1BEFC1E1}">
      <formula1>"○,　"</formula1>
    </dataValidation>
    <dataValidation type="list" imeMode="halfAlpha" allowBlank="1" showInputMessage="1" showErrorMessage="1" error="リストから選択してください" sqref="O283" xr:uid="{1C3E3F4C-8BC9-4300-9141-F2AF1E943369}">
      <formula1>"○,　"</formula1>
    </dataValidation>
    <dataValidation type="list" imeMode="halfAlpha" allowBlank="1" showInputMessage="1" showErrorMessage="1" error="リストから選択してください" sqref="O284" xr:uid="{2A3ADFEE-1D8F-41C2-B6FC-C6A06B5A9EEE}">
      <formula1>"○,　"</formula1>
    </dataValidation>
    <dataValidation type="list" imeMode="halfAlpha" allowBlank="1" showInputMessage="1" showErrorMessage="1" error="リストから選択してください" sqref="O285" xr:uid="{13450AD3-0462-4B2F-BE27-0C999D199196}">
      <formula1>"○,　"</formula1>
    </dataValidation>
    <dataValidation type="list" imeMode="halfAlpha" allowBlank="1" showInputMessage="1" showErrorMessage="1" error="リストから選択してください" sqref="O286" xr:uid="{39535996-4BA4-46E3-A1C3-4E09A7F3A882}">
      <formula1>"○,　"</formula1>
    </dataValidation>
    <dataValidation type="list" imeMode="halfAlpha" allowBlank="1" showInputMessage="1" showErrorMessage="1" error="リストから選択してください" sqref="O287" xr:uid="{43D01EC6-B0A2-49BA-85EC-6F194F5E7831}">
      <formula1>"○,　"</formula1>
    </dataValidation>
    <dataValidation type="list" imeMode="halfAlpha" allowBlank="1" showInputMessage="1" showErrorMessage="1" error="リストから選択してください" sqref="O288" xr:uid="{3F15084B-198D-487A-9A98-474B3BDD2B09}">
      <formula1>"○,　"</formula1>
    </dataValidation>
    <dataValidation type="list" imeMode="halfAlpha" allowBlank="1" showInputMessage="1" showErrorMessage="1" error="リストから選択してください" sqref="O289" xr:uid="{0744AA9B-2E64-4CF7-80A1-1B50F61CDF7F}">
      <formula1>"○,　"</formula1>
    </dataValidation>
    <dataValidation type="list" imeMode="halfAlpha" allowBlank="1" showInputMessage="1" showErrorMessage="1" error="リストから選択してください" sqref="O290" xr:uid="{D9DF590F-5A79-411E-BDEC-0050A7C2731A}">
      <formula1>"○,　"</formula1>
    </dataValidation>
    <dataValidation type="list" imeMode="halfAlpha" allowBlank="1" showInputMessage="1" showErrorMessage="1" error="リストから選択してください" sqref="O291" xr:uid="{E4FBEA5D-1637-4430-8D50-7AD293936473}">
      <formula1>"○,　"</formula1>
    </dataValidation>
    <dataValidation type="list" imeMode="halfAlpha" allowBlank="1" showInputMessage="1" showErrorMessage="1" error="リストから選択してください" sqref="O292" xr:uid="{385FC394-486F-4F60-B2C5-17E80C66AE49}">
      <formula1>"○,　"</formula1>
    </dataValidation>
    <dataValidation type="list" imeMode="halfAlpha" allowBlank="1" showInputMessage="1" showErrorMessage="1" error="リストから選択してください" sqref="O293" xr:uid="{B0FA02A2-7256-4460-9CC5-5526D4D252B7}">
      <formula1>"○,　"</formula1>
    </dataValidation>
    <dataValidation errorStyle="warning" imeMode="hiragana" allowBlank="1" showInputMessage="1" showErrorMessage="1" sqref="P293:Y293" xr:uid="{213604BA-D15F-44DE-B5CC-D9F19530C843}"/>
    <dataValidation type="list" imeMode="halfAlpha" allowBlank="1" showInputMessage="1" showErrorMessage="1" error="リストから選択してください" sqref="O294" xr:uid="{79CD7E60-0469-4FB5-B4C2-8F985F6559C4}">
      <formula1>"○,　"</formula1>
    </dataValidation>
    <dataValidation type="list" imeMode="halfAlpha" allowBlank="1" showInputMessage="1" showErrorMessage="1" error="リストから選択してください" sqref="O295" xr:uid="{BBC62678-5F72-42CC-9A26-3DCE0C9F59DA}">
      <formula1>"○,　"</formula1>
    </dataValidation>
    <dataValidation type="list" imeMode="halfAlpha" allowBlank="1" showInputMessage="1" showErrorMessage="1" error="リストから選択してください" sqref="O296" xr:uid="{37FA0059-8C46-4F22-AD50-0DB178DE339D}">
      <formula1>"○,　"</formula1>
    </dataValidation>
    <dataValidation type="list" imeMode="halfAlpha" allowBlank="1" showInputMessage="1" showErrorMessage="1" error="リストから選択してください" sqref="O297" xr:uid="{80B9B778-487D-437A-83A5-E33AAEA09244}">
      <formula1>"○,　"</formula1>
    </dataValidation>
    <dataValidation type="list" imeMode="halfAlpha" allowBlank="1" showInputMessage="1" showErrorMessage="1" error="リストから選択してください" sqref="O298" xr:uid="{52256700-2A88-42E1-BBB1-BEF11B7F8E7E}">
      <formula1>"○,　"</formula1>
    </dataValidation>
    <dataValidation type="list" imeMode="halfAlpha" allowBlank="1" showInputMessage="1" showErrorMessage="1" error="リストから選択してください" sqref="O299" xr:uid="{7DA2E3C7-81E6-46EA-86AB-57C2139AC35F}">
      <formula1>"○,　"</formula1>
    </dataValidation>
    <dataValidation type="list" imeMode="halfAlpha" allowBlank="1" showInputMessage="1" showErrorMessage="1" error="リストから選択してください" sqref="O300" xr:uid="{FD27F097-CDDC-40FA-9D3F-66A79E3E5247}">
      <formula1>"○,　"</formula1>
    </dataValidation>
    <dataValidation type="list" imeMode="halfAlpha" allowBlank="1" showInputMessage="1" showErrorMessage="1" error="リストから選択してください" sqref="O301" xr:uid="{99B5CB5F-96DC-4262-9BF2-CB688C758388}">
      <formula1>"○,　"</formula1>
    </dataValidation>
    <dataValidation type="list" imeMode="halfAlpha" allowBlank="1" showInputMessage="1" showErrorMessage="1" error="リストから選択してください" sqref="O302" xr:uid="{28AB6C8F-294A-41E9-8B36-81F2D4052FCB}">
      <formula1>"○,　"</formula1>
    </dataValidation>
    <dataValidation type="list" imeMode="halfAlpha" allowBlank="1" showInputMessage="1" showErrorMessage="1" error="リストから選択してください" sqref="O303" xr:uid="{5C75E8F2-394C-45DE-8CC8-B02162EC6DB8}">
      <formula1>"○,　"</formula1>
    </dataValidation>
    <dataValidation type="list" imeMode="halfAlpha" allowBlank="1" showInputMessage="1" showErrorMessage="1" error="リストから選択してください" sqref="O304" xr:uid="{F3962C42-4F1D-40D8-A6CF-4A51855B3F69}">
      <formula1>"○,　"</formula1>
    </dataValidation>
    <dataValidation type="list" imeMode="halfAlpha" allowBlank="1" showInputMessage="1" showErrorMessage="1" error="リストから選択してください" sqref="O305" xr:uid="{D6FECA1D-AD23-47D1-8346-4FEDB189D00B}">
      <formula1>"○,　"</formula1>
    </dataValidation>
    <dataValidation type="list" imeMode="halfAlpha" allowBlank="1" showInputMessage="1" showErrorMessage="1" error="リストから選択してください" sqref="O306" xr:uid="{38818A38-FFB6-4B6B-901C-73C54DCA71F1}">
      <formula1>"○,　"</formula1>
    </dataValidation>
    <dataValidation type="list" imeMode="halfAlpha" allowBlank="1" showInputMessage="1" showErrorMessage="1" error="リストから選択してください" sqref="O307" xr:uid="{7F39F78F-77EF-4833-BC29-362985351F8B}">
      <formula1>"○,　"</formula1>
    </dataValidation>
    <dataValidation type="list" imeMode="halfAlpha" allowBlank="1" showInputMessage="1" showErrorMessage="1" error="リストから選択してください" sqref="O308" xr:uid="{F7FEC52E-D8D7-4788-A6DC-2E2B6A177025}">
      <formula1>"○,　"</formula1>
    </dataValidation>
    <dataValidation type="list" imeMode="halfAlpha" allowBlank="1" showInputMessage="1" showErrorMessage="1" error="リストから選択してください" sqref="O309" xr:uid="{74FB1946-E848-4310-AF37-C593D5A583B8}">
      <formula1>"○,　"</formula1>
    </dataValidation>
    <dataValidation type="list" imeMode="halfAlpha" allowBlank="1" showInputMessage="1" showErrorMessage="1" error="リストから選択してください" sqref="O310" xr:uid="{46288841-7A5B-4FA7-8640-E80C97168138}">
      <formula1>"○,　"</formula1>
    </dataValidation>
    <dataValidation type="list" imeMode="halfAlpha" allowBlank="1" showInputMessage="1" showErrorMessage="1" error="リストから選択してください" sqref="O311" xr:uid="{53CAFFFC-A18F-4793-A04A-001B8F04E327}">
      <formula1>"○,　"</formula1>
    </dataValidation>
    <dataValidation type="list" imeMode="halfAlpha" allowBlank="1" showInputMessage="1" showErrorMessage="1" error="リストから選択してください" sqref="O312" xr:uid="{69C21000-A61A-4E09-985B-2985EFB949A9}">
      <formula1>"○,　"</formula1>
    </dataValidation>
    <dataValidation type="list" imeMode="halfAlpha" allowBlank="1" showInputMessage="1" showErrorMessage="1" error="リストから選択してください" sqref="O313" xr:uid="{14D1E89E-EEB2-4501-B588-7CEED6AADD76}">
      <formula1>"○,　"</formula1>
    </dataValidation>
    <dataValidation type="list" imeMode="halfAlpha" allowBlank="1" showInputMessage="1" showErrorMessage="1" error="リストから選択してください" sqref="O314" xr:uid="{ACEC8E86-57C3-4EE8-B41A-00F8F3BCED3F}">
      <formula1>"○,　"</formula1>
    </dataValidation>
    <dataValidation type="list" imeMode="halfAlpha" allowBlank="1" showInputMessage="1" showErrorMessage="1" error="リストから選択してください" sqref="O315" xr:uid="{6B7F1D17-43DA-4CAD-9F0A-15065E69ADC1}">
      <formula1>"○,　"</formula1>
    </dataValidation>
    <dataValidation type="list" imeMode="halfAlpha" allowBlank="1" showInputMessage="1" showErrorMessage="1" error="リストから選択してください" sqref="O316" xr:uid="{C09005A9-0CD0-44D5-85A0-70AD86171E9F}">
      <formula1>"○,　"</formula1>
    </dataValidation>
    <dataValidation errorStyle="warning" imeMode="hiragana" allowBlank="1" showInputMessage="1" showErrorMessage="1" sqref="P316:Y316" xr:uid="{3D05C085-A913-479B-BE31-1FF05B670F05}"/>
    <dataValidation type="list" imeMode="halfAlpha" allowBlank="1" showInputMessage="1" showErrorMessage="1" error="リストから選択してください" sqref="O317" xr:uid="{1CAA0536-3932-455B-86E7-2FCD3B9650DB}">
      <formula1>"○,　"</formula1>
    </dataValidation>
    <dataValidation type="list" imeMode="halfAlpha" allowBlank="1" showInputMessage="1" showErrorMessage="1" error="リストから選択してください" sqref="O318" xr:uid="{D3F6BED3-AF06-41AC-A1C5-CFD2B15AAEB0}">
      <formula1>"○,　"</formula1>
    </dataValidation>
    <dataValidation type="list" imeMode="halfAlpha" allowBlank="1" showInputMessage="1" showErrorMessage="1" error="リストから選択してください" sqref="O319" xr:uid="{30FD8E9C-C28E-4CDD-8BEE-F2C1A983CEEC}">
      <formula1>"○,　"</formula1>
    </dataValidation>
    <dataValidation type="list" imeMode="halfAlpha" allowBlank="1" showInputMessage="1" showErrorMessage="1" error="リストから選択してください" sqref="O320" xr:uid="{F94443AB-547D-425F-864E-3F49F95EB5FE}">
      <formula1>"○,　"</formula1>
    </dataValidation>
    <dataValidation type="list" imeMode="halfAlpha" allowBlank="1" showInputMessage="1" showErrorMessage="1" error="リストから選択してください" sqref="O321" xr:uid="{4A4ADE76-AAE5-44B9-80E9-72BC1A81CA07}">
      <formula1>"○,　"</formula1>
    </dataValidation>
    <dataValidation type="list" imeMode="halfAlpha" allowBlank="1" showInputMessage="1" showErrorMessage="1" error="リストから選択してください" sqref="O322" xr:uid="{45B43A64-548A-497F-85FD-F5E5281C4152}">
      <formula1>"○,　"</formula1>
    </dataValidation>
    <dataValidation type="list" imeMode="halfAlpha" allowBlank="1" showInputMessage="1" showErrorMessage="1" error="リストから選択してください" sqref="O323" xr:uid="{EF1EB4F5-245A-4142-BF2C-89C3744D0E5A}">
      <formula1>"○,　"</formula1>
    </dataValidation>
    <dataValidation type="list" imeMode="halfAlpha" allowBlank="1" showInputMessage="1" showErrorMessage="1" error="リストから選択してください" sqref="O324:O325" xr:uid="{5B9A628D-01E7-41CB-9186-2A2B8AD2E2A0}">
      <formula1>"○,　"</formula1>
    </dataValidation>
    <dataValidation errorStyle="warning" imeMode="hiragana" allowBlank="1" showInputMessage="1" showErrorMessage="1" sqref="P325:Y325" xr:uid="{5BE19BD8-45FC-42A8-B21A-05935CA2FE0C}"/>
    <dataValidation type="list" imeMode="halfAlpha" allowBlank="1" showInputMessage="1" showErrorMessage="1" error="リストから選択してください" sqref="O326" xr:uid="{B1F9DCF1-058F-4897-8953-368612714E7B}">
      <formula1>"○,　"</formula1>
    </dataValidation>
    <dataValidation type="list" imeMode="halfAlpha" allowBlank="1" showInputMessage="1" showErrorMessage="1" error="リストから選択してください" sqref="O327" xr:uid="{8065DD06-0909-4A49-A849-F5BE9152367A}">
      <formula1>"○,　"</formula1>
    </dataValidation>
    <dataValidation type="list" imeMode="halfAlpha" allowBlank="1" showInputMessage="1" showErrorMessage="1" error="リストから選択してください" sqref="O328" xr:uid="{8155073E-C921-4C77-9A5F-DCEAB0E12C08}">
      <formula1>"○,　"</formula1>
    </dataValidation>
    <dataValidation type="list" imeMode="halfAlpha" allowBlank="1" showInputMessage="1" showErrorMessage="1" error="リストから選択してください" sqref="O329" xr:uid="{C8AFC27A-EB6B-4F72-9077-C3A05D897B7E}">
      <formula1>"○,　"</formula1>
    </dataValidation>
    <dataValidation type="list" imeMode="halfAlpha" allowBlank="1" showInputMessage="1" showErrorMessage="1" error="リストから選択してください" sqref="O330" xr:uid="{E490E0CD-88E9-4405-A4D0-97848D5FE4A5}">
      <formula1>"○,　"</formula1>
    </dataValidation>
    <dataValidation type="list" imeMode="halfAlpha" allowBlank="1" showInputMessage="1" showErrorMessage="1" error="リストから選択してください" sqref="O331" xr:uid="{444ED056-2ECD-42F4-8C0D-EA0DAC43FBCD}">
      <formula1>"○,　"</formula1>
    </dataValidation>
    <dataValidation type="list" imeMode="halfAlpha" allowBlank="1" showInputMessage="1" showErrorMessage="1" error="リストから選択してください" sqref="O332" xr:uid="{25A3A849-67F5-490D-8419-318D2EDF9B0C}">
      <formula1>"○,　"</formula1>
    </dataValidation>
    <dataValidation type="list" imeMode="halfAlpha" allowBlank="1" showInputMessage="1" showErrorMessage="1" error="リストから選択してください" sqref="O333" xr:uid="{91026D65-B4A3-4506-9D25-3268C6A52A61}">
      <formula1>"○,　"</formula1>
    </dataValidation>
    <dataValidation errorStyle="warning" imeMode="hiragana" allowBlank="1" showInputMessage="1" showErrorMessage="1" sqref="P333:Y333" xr:uid="{5CD0F7F9-4C5F-4BCD-9DE6-0259E07F32D4}"/>
    <dataValidation type="list" imeMode="halfAlpha" allowBlank="1" showInputMessage="1" showErrorMessage="1" error="リストから選択してください" sqref="O334" xr:uid="{D9C7FD7C-839B-4CB5-A1B0-FBB6202FA3FB}">
      <formula1>"○,　"</formula1>
    </dataValidation>
    <dataValidation type="list" imeMode="halfAlpha" allowBlank="1" showInputMessage="1" showErrorMessage="1" error="リストから選択してください" sqref="O335" xr:uid="{04236CC7-4020-4D78-AC3F-1F757C4056D0}">
      <formula1>"○,　"</formula1>
    </dataValidation>
    <dataValidation type="list" imeMode="halfAlpha" allowBlank="1" showInputMessage="1" showErrorMessage="1" error="リストから選択してください" sqref="O336" xr:uid="{A20B3D8D-3051-4211-B2D3-5F47F10754AC}">
      <formula1>"○,　"</formula1>
    </dataValidation>
    <dataValidation type="list" imeMode="halfAlpha" allowBlank="1" showInputMessage="1" showErrorMessage="1" error="リストから選択してください" sqref="O337" xr:uid="{95457657-4B09-470D-A44B-535F19165201}">
      <formula1>"○,　"</formula1>
    </dataValidation>
    <dataValidation type="list" imeMode="halfAlpha" allowBlank="1" showInputMessage="1" showErrorMessage="1" error="リストから選択してください" sqref="O338" xr:uid="{5317BF68-3A4B-4DE7-AB5A-C9B3B23B8A8C}">
      <formula1>"○,　"</formula1>
    </dataValidation>
    <dataValidation type="list" imeMode="halfAlpha" allowBlank="1" showInputMessage="1" showErrorMessage="1" error="リストから選択してください" sqref="O339" xr:uid="{A83512E9-1352-4716-911C-ECEC19A1C8F6}">
      <formula1>"○,　"</formula1>
    </dataValidation>
    <dataValidation type="list" imeMode="halfAlpha" allowBlank="1" showInputMessage="1" showErrorMessage="1" error="リストから選択してください" sqref="O340" xr:uid="{1EC46B0B-8266-4F01-919D-4EE093E2B3BC}">
      <formula1>"○,　"</formula1>
    </dataValidation>
    <dataValidation type="list" imeMode="halfAlpha" allowBlank="1" showInputMessage="1" showErrorMessage="1" error="リストから選択してください" sqref="O341" xr:uid="{D02BD071-F397-4225-BA00-95B9742188E9}">
      <formula1>"○,　"</formula1>
    </dataValidation>
    <dataValidation errorStyle="warning" imeMode="hiragana" allowBlank="1" showInputMessage="1" showErrorMessage="1" sqref="P341:Y341" xr:uid="{7643A910-3141-4B7B-9CFE-4C0B4F85349A}"/>
    <dataValidation type="list" imeMode="halfAlpha" allowBlank="1" showInputMessage="1" showErrorMessage="1" error="リストから選択してください" sqref="O342" xr:uid="{81B97BEA-D144-42C5-A4AE-831CEA047482}">
      <formula1>"○,　"</formula1>
    </dataValidation>
    <dataValidation type="list" imeMode="halfAlpha" allowBlank="1" showInputMessage="1" showErrorMessage="1" error="リストから選択してください" sqref="O343" xr:uid="{AF102969-08FB-4A3B-84C5-1C0F8CD01820}">
      <formula1>"○,　"</formula1>
    </dataValidation>
    <dataValidation type="list" imeMode="halfAlpha" allowBlank="1" showInputMessage="1" showErrorMessage="1" error="リストから選択してください" sqref="O344" xr:uid="{226D22C1-2607-4B46-A6F8-042644E66CA0}">
      <formula1>"○,　"</formula1>
    </dataValidation>
    <dataValidation type="list" imeMode="halfAlpha" allowBlank="1" showInputMessage="1" showErrorMessage="1" error="リストから選択してください" sqref="O345" xr:uid="{1C6EF284-E3E8-4FEE-A705-CF2127ADB6D7}">
      <formula1>"○,　"</formula1>
    </dataValidation>
    <dataValidation type="list" imeMode="halfAlpha" allowBlank="1" showInputMessage="1" showErrorMessage="1" error="リストから選択してください" sqref="O346" xr:uid="{EEE782AC-08B0-4A4B-89F0-F8B8F1446900}">
      <formula1>"○,　"</formula1>
    </dataValidation>
    <dataValidation type="list" imeMode="halfAlpha" allowBlank="1" showInputMessage="1" showErrorMessage="1" error="リストから選択してください" sqref="O347" xr:uid="{7504364E-D3B0-4011-914C-B52DB2F12015}">
      <formula1>"○,　"</formula1>
    </dataValidation>
    <dataValidation type="list" imeMode="halfAlpha" allowBlank="1" showInputMessage="1" showErrorMessage="1" error="リストから選択してください" sqref="O348" xr:uid="{4418D40C-7A24-4BAF-BE48-D46A080C1499}">
      <formula1>"○,　"</formula1>
    </dataValidation>
    <dataValidation type="list" imeMode="halfAlpha" allowBlank="1" showInputMessage="1" showErrorMessage="1" error="リストから選択してください" sqref="O349" xr:uid="{ED9EAB69-5DBD-4E27-86FD-C99644A085FE}">
      <formula1>"○,　"</formula1>
    </dataValidation>
    <dataValidation type="list" imeMode="halfAlpha" allowBlank="1" showInputMessage="1" showErrorMessage="1" error="リストから選択してください" sqref="O350" xr:uid="{CA1FE951-BCDF-45EE-B7E8-643B6B860BF8}">
      <formula1>"○,　"</formula1>
    </dataValidation>
    <dataValidation type="list" imeMode="halfAlpha" allowBlank="1" showInputMessage="1" showErrorMessage="1" error="リストから選択してください" sqref="O351" xr:uid="{3EA2A85D-AF3B-4176-A2EF-46F1F0C16C45}">
      <formula1>"○,　"</formula1>
    </dataValidation>
    <dataValidation type="list" imeMode="halfAlpha" allowBlank="1" showInputMessage="1" showErrorMessage="1" error="リストから選択してください" sqref="O352" xr:uid="{2950E686-0C26-4371-A11A-63DCC3ECB8E7}">
      <formula1>"○,　"</formula1>
    </dataValidation>
    <dataValidation type="list" imeMode="halfAlpha" allowBlank="1" showInputMessage="1" showErrorMessage="1" error="リストから選択してください" sqref="O353" xr:uid="{391C34B9-8B6A-4F32-92FB-4786F508EB57}">
      <formula1>"○,　"</formula1>
    </dataValidation>
    <dataValidation type="list" imeMode="halfAlpha" allowBlank="1" showInputMessage="1" showErrorMessage="1" error="リストから選択してください" sqref="O354" xr:uid="{06AFFF91-1A47-4866-A594-E43AB93AF53D}">
      <formula1>"○,　"</formula1>
    </dataValidation>
    <dataValidation type="list" imeMode="halfAlpha" allowBlank="1" showInputMessage="1" showErrorMessage="1" error="リストから選択してください" sqref="O355" xr:uid="{1BF6C5E0-9828-4F01-9A62-1DB84A644DC6}">
      <formula1>"○,　"</formula1>
    </dataValidation>
    <dataValidation type="list" imeMode="halfAlpha" allowBlank="1" showInputMessage="1" showErrorMessage="1" error="リストから選択してください" sqref="O356" xr:uid="{E1265F62-C656-42C9-A6C1-13E30CAFD009}">
      <formula1>"○,　"</formula1>
    </dataValidation>
    <dataValidation type="list" imeMode="halfAlpha" allowBlank="1" showInputMessage="1" showErrorMessage="1" error="リストから選択してください" sqref="O357" xr:uid="{67E15CB7-4A0A-455B-B73D-AD80EAB1A0B1}">
      <formula1>"○,　"</formula1>
    </dataValidation>
    <dataValidation type="list" imeMode="halfAlpha" allowBlank="1" showInputMessage="1" showErrorMessage="1" error="リストから選択してください" sqref="O358" xr:uid="{CEFD62CC-2198-4AE3-9A99-8B0CBBD71F84}">
      <formula1>"○,　"</formula1>
    </dataValidation>
    <dataValidation type="list" imeMode="halfAlpha" allowBlank="1" showInputMessage="1" showErrorMessage="1" error="リストから選択してください" sqref="O359" xr:uid="{11051151-D2F4-4E61-8E86-B35C760DEF89}">
      <formula1>"○,　"</formula1>
    </dataValidation>
    <dataValidation type="list" imeMode="halfAlpha" allowBlank="1" showInputMessage="1" showErrorMessage="1" error="リストから選択してください" sqref="O360" xr:uid="{FBF65661-D8B3-46CB-BBC8-FAF45A092F44}">
      <formula1>"○,　"</formula1>
    </dataValidation>
    <dataValidation errorStyle="warning" imeMode="hiragana" allowBlank="1" showInputMessage="1" showErrorMessage="1" sqref="P360:Y360" xr:uid="{12FBE128-DA98-4A0F-BDEE-841DED5D26E5}"/>
    <dataValidation type="list" imeMode="halfAlpha" allowBlank="1" showInputMessage="1" showErrorMessage="1" error="リストから選択してください" sqref="O361" xr:uid="{FAAF9582-1ABF-415D-8CE8-12771D2413F2}">
      <formula1>"○,　"</formula1>
    </dataValidation>
    <dataValidation type="list" imeMode="halfAlpha" allowBlank="1" showInputMessage="1" showErrorMessage="1" error="リストから選択してください" sqref="O362" xr:uid="{A4FD6FCA-B9F3-40B8-A117-7CFF7DC815E2}">
      <formula1>"○,　"</formula1>
    </dataValidation>
    <dataValidation type="list" imeMode="halfAlpha" allowBlank="1" showInputMessage="1" showErrorMessage="1" error="リストから選択してください" sqref="O363" xr:uid="{25C6DE1A-2171-4290-A6C4-73D1EB5FE04C}">
      <formula1>"○,　"</formula1>
    </dataValidation>
    <dataValidation type="list" imeMode="halfAlpha" allowBlank="1" showInputMessage="1" showErrorMessage="1" error="リストから選択してください" sqref="O364" xr:uid="{3F4F7135-54E0-44B5-AADB-468C599ED2DA}">
      <formula1>"○,　"</formula1>
    </dataValidation>
    <dataValidation errorStyle="warning" imeMode="hiragana" allowBlank="1" showInputMessage="1" showErrorMessage="1" sqref="P364:Y364" xr:uid="{D80E2A04-1DBE-475C-AEB0-6A0E4FAC3C39}"/>
    <dataValidation type="list" imeMode="halfAlpha" allowBlank="1" showInputMessage="1" showErrorMessage="1" error="リストから選択してください" sqref="O365" xr:uid="{F3DBA4BA-7EA3-4374-927F-6370FC4C84DE}">
      <formula1>"○,　"</formula1>
    </dataValidation>
    <dataValidation type="list" imeMode="halfAlpha" allowBlank="1" showInputMessage="1" showErrorMessage="1" error="リストから選択してください" sqref="O366" xr:uid="{858D56F6-467F-4CE2-A3CC-212A74C2F47A}">
      <formula1>"○,　"</formula1>
    </dataValidation>
    <dataValidation type="list" imeMode="halfAlpha" allowBlank="1" showInputMessage="1" showErrorMessage="1" error="リストから選択してください" sqref="O367" xr:uid="{CA379C0F-AA92-42EA-8A06-DE4C247C21BE}">
      <formula1>"○,　"</formula1>
    </dataValidation>
    <dataValidation type="list" imeMode="halfAlpha" allowBlank="1" showInputMessage="1" showErrorMessage="1" error="リストから選択してください" sqref="O368" xr:uid="{2A1063C5-D800-400C-B920-55AFF5F1BC26}">
      <formula1>"○,　"</formula1>
    </dataValidation>
    <dataValidation type="list" imeMode="halfAlpha" allowBlank="1" showInputMessage="1" showErrorMessage="1" error="リストから選択してください" sqref="O369" xr:uid="{27E82B29-1F7B-4A7F-B6F5-7F37F90D34F9}">
      <formula1>"○,　"</formula1>
    </dataValidation>
    <dataValidation type="list" imeMode="halfAlpha" allowBlank="1" showInputMessage="1" showErrorMessage="1" error="リストから選択してください" sqref="O370" xr:uid="{6E3F214F-E064-4388-A493-2DA32EE8EACE}">
      <formula1>"○,　"</formula1>
    </dataValidation>
    <dataValidation type="list" imeMode="halfAlpha" allowBlank="1" showInputMessage="1" showErrorMessage="1" error="リストから選択してください" sqref="O371" xr:uid="{E14689D9-7B71-488D-BB6E-3B3FE4CFCA47}">
      <formula1>"○,　"</formula1>
    </dataValidation>
    <dataValidation errorStyle="warning" imeMode="hiragana" allowBlank="1" showInputMessage="1" showErrorMessage="1" sqref="P371:Y371" xr:uid="{CB5B9EFA-0A5F-4CBC-A035-FC14F7C57E42}"/>
    <dataValidation type="list" imeMode="halfAlpha" allowBlank="1" showInputMessage="1" showErrorMessage="1" error="リストから選択してください" sqref="O372" xr:uid="{F1475713-0798-4E91-A13E-AABEB89275C2}">
      <formula1>"○,　"</formula1>
    </dataValidation>
    <dataValidation type="list" imeMode="halfAlpha" allowBlank="1" showInputMessage="1" showErrorMessage="1" error="リストから選択してください" sqref="O373" xr:uid="{86F615A9-4B27-43D5-BB80-CAB849331CAB}">
      <formula1>"○,　"</formula1>
    </dataValidation>
    <dataValidation type="list" imeMode="halfAlpha" allowBlank="1" showInputMessage="1" showErrorMessage="1" error="リストから選択してください" sqref="O374" xr:uid="{660926D1-7878-4F3D-B914-D147315AB6A5}">
      <formula1>"○,　"</formula1>
    </dataValidation>
    <dataValidation type="list" imeMode="halfAlpha" allowBlank="1" showInputMessage="1" showErrorMessage="1" error="リストから選択してください" sqref="O375" xr:uid="{47009DAB-9794-4E84-8335-9787E55A7B7F}">
      <formula1>"○,　"</formula1>
    </dataValidation>
    <dataValidation type="list" imeMode="halfAlpha" allowBlank="1" showInputMessage="1" showErrorMessage="1" error="リストから選択してください" sqref="O376" xr:uid="{434C018A-4D17-4866-B67B-8E8F407F38B6}">
      <formula1>"○,　"</formula1>
    </dataValidation>
    <dataValidation errorStyle="warning" imeMode="hiragana" allowBlank="1" showInputMessage="1" showErrorMessage="1" sqref="P376:Y376" xr:uid="{1C9EFFF6-645B-4BEB-BFB5-782153447E32}"/>
    <dataValidation type="list" imeMode="halfAlpha" allowBlank="1" showInputMessage="1" showErrorMessage="1" error="リストから選択してください" sqref="O377" xr:uid="{068B9E35-F3DC-4AAC-B377-3986E9CA6188}">
      <formula1>"○,　"</formula1>
    </dataValidation>
    <dataValidation type="list" imeMode="halfAlpha" allowBlank="1" showInputMessage="1" showErrorMessage="1" error="リストから選択してください" sqref="O378" xr:uid="{01FF2C25-8D1B-4AF4-8E1B-C24F0E20ECCE}">
      <formula1>"○,　"</formula1>
    </dataValidation>
    <dataValidation type="list" imeMode="halfAlpha" allowBlank="1" showInputMessage="1" showErrorMessage="1" error="リストから選択してください" sqref="O379" xr:uid="{27301B6D-BC12-4B16-812E-74573BC7D96E}">
      <formula1>"○,　"</formula1>
    </dataValidation>
    <dataValidation errorStyle="warning" imeMode="hiragana" allowBlank="1" showInputMessage="1" showErrorMessage="1" sqref="P379:Y379" xr:uid="{82443183-9798-4B67-AB45-D5B3111A785C}"/>
    <dataValidation type="list" imeMode="halfAlpha" allowBlank="1" showInputMessage="1" showErrorMessage="1" error="リストから選択してください" sqref="O380" xr:uid="{B071EFB8-D921-4731-9D0E-8732388011EC}">
      <formula1>"○,　"</formula1>
    </dataValidation>
    <dataValidation type="list" imeMode="halfAlpha" allowBlank="1" showInputMessage="1" showErrorMessage="1" error="リストから選択してください" sqref="O381" xr:uid="{69118A03-CEA3-4A9C-9438-3B0E7FB06C3F}">
      <formula1>"○,　"</formula1>
    </dataValidation>
    <dataValidation type="list" imeMode="halfAlpha" allowBlank="1" showInputMessage="1" showErrorMessage="1" error="リストから選択してください" sqref="O382" xr:uid="{966F26E3-F14A-46F9-BAA3-FA8C576ACE5B}">
      <formula1>"○,　"</formula1>
    </dataValidation>
    <dataValidation type="list" imeMode="halfAlpha" allowBlank="1" showInputMessage="1" showErrorMessage="1" error="リストから選択してください" sqref="O383" xr:uid="{3863D9C7-9AED-4BE6-B528-D7B8C591FEC7}">
      <formula1>"○,　"</formula1>
    </dataValidation>
    <dataValidation errorStyle="warning" imeMode="hiragana" allowBlank="1" showInputMessage="1" showErrorMessage="1" sqref="P383:Y383" xr:uid="{8B1BCFE5-76EF-4BB6-80A8-003DEB7A7888}"/>
    <dataValidation type="list" imeMode="halfAlpha" allowBlank="1" showInputMessage="1" showErrorMessage="1" error="リストから選択してください" sqref="O384" xr:uid="{1AC72CEA-C140-4BDD-B83C-72C718B8DF9E}">
      <formula1>"○,　"</formula1>
    </dataValidation>
    <dataValidation type="list" imeMode="halfAlpha" allowBlank="1" showInputMessage="1" showErrorMessage="1" error="リストから選択してください" sqref="O385" xr:uid="{7AC70B1F-3418-4483-9C6B-55A15B436E47}">
      <formula1>"○,　"</formula1>
    </dataValidation>
    <dataValidation type="list" imeMode="halfAlpha" allowBlank="1" showInputMessage="1" showErrorMessage="1" error="リストから選択してください" sqref="O386" xr:uid="{7ED1F0DD-114F-4FA3-8EEA-60346FAADD10}">
      <formula1>"○,　"</formula1>
    </dataValidation>
    <dataValidation type="list" imeMode="halfAlpha" allowBlank="1" showInputMessage="1" showErrorMessage="1" error="リストから選択してください" sqref="O387" xr:uid="{B582D66A-8514-4472-968A-2D02194C268B}">
      <formula1>"○,　"</formula1>
    </dataValidation>
    <dataValidation type="list" imeMode="halfAlpha" allowBlank="1" showInputMessage="1" showErrorMessage="1" error="リストから選択してください" sqref="O388" xr:uid="{3260B632-C601-48C5-8FE3-862CE3CB8C31}">
      <formula1>"○,　"</formula1>
    </dataValidation>
    <dataValidation type="list" imeMode="halfAlpha" allowBlank="1" showInputMessage="1" showErrorMessage="1" error="リストから選択してください" sqref="O389" xr:uid="{7031CDED-BA46-4931-B2F9-EB2A98DEC3BB}">
      <formula1>"○,　"</formula1>
    </dataValidation>
    <dataValidation type="list" imeMode="halfAlpha" allowBlank="1" showInputMessage="1" showErrorMessage="1" error="リストから選択してください" sqref="O390" xr:uid="{494D80AD-10DF-452F-A9AA-14035C324CA6}">
      <formula1>"○,　"</formula1>
    </dataValidation>
    <dataValidation type="list" imeMode="halfAlpha" allowBlank="1" showInputMessage="1" showErrorMessage="1" error="リストから選択してください" sqref="O391" xr:uid="{2F7D8FBC-F858-4A70-8386-685FB2A65E3E}">
      <formula1>"○,　"</formula1>
    </dataValidation>
    <dataValidation type="list" imeMode="halfAlpha" allowBlank="1" showInputMessage="1" showErrorMessage="1" error="リストから選択してください" sqref="O392" xr:uid="{8A7E5184-76D1-40F4-8D0B-98847BC3AD28}">
      <formula1>"○,　"</formula1>
    </dataValidation>
    <dataValidation type="list" imeMode="halfAlpha" allowBlank="1" showInputMessage="1" showErrorMessage="1" error="リストから選択してください" sqref="O393" xr:uid="{F3A6614E-90F3-4EFF-88EC-79CE012B89EF}">
      <formula1>"○,　"</formula1>
    </dataValidation>
    <dataValidation type="list" imeMode="halfAlpha" allowBlank="1" showInputMessage="1" showErrorMessage="1" error="リストから選択してください" sqref="O394" xr:uid="{D1972705-DC5C-47BB-9334-31A58346CBDF}">
      <formula1>"○,　"</formula1>
    </dataValidation>
    <dataValidation type="list" imeMode="halfAlpha" allowBlank="1" showInputMessage="1" showErrorMessage="1" error="リストから選択してください" sqref="O395" xr:uid="{8A2F20A4-2579-4718-802A-B92C4FDA4814}">
      <formula1>"○,　"</formula1>
    </dataValidation>
    <dataValidation type="list" imeMode="halfAlpha" allowBlank="1" showInputMessage="1" showErrorMessage="1" error="リストから選択してください" sqref="O396" xr:uid="{6D76CC7B-F30C-4F4F-A62B-64D6ECA60CD2}">
      <formula1>"○,　"</formula1>
    </dataValidation>
    <dataValidation type="list" imeMode="halfAlpha" allowBlank="1" showInputMessage="1" showErrorMessage="1" error="リストから選択してください" sqref="O397" xr:uid="{4FE1C153-3E54-4DD3-A89D-9033E40B991B}">
      <formula1>"○,　"</formula1>
    </dataValidation>
    <dataValidation type="list" imeMode="halfAlpha" allowBlank="1" showInputMessage="1" showErrorMessage="1" error="リストから選択してください" sqref="O398" xr:uid="{3C660890-C628-453C-B659-AD7E9D2E31C7}">
      <formula1>"○,　"</formula1>
    </dataValidation>
    <dataValidation type="list" imeMode="halfAlpha" allowBlank="1" showInputMessage="1" showErrorMessage="1" error="リストから選択してください" sqref="O399" xr:uid="{696DD02C-8D91-48FE-8C13-CE664EA09126}">
      <formula1>"○,　"</formula1>
    </dataValidation>
    <dataValidation type="list" imeMode="halfAlpha" allowBlank="1" showInputMessage="1" showErrorMessage="1" error="リストから選択してください" sqref="O400" xr:uid="{D43998E0-C49D-4BE1-80CF-7B82181EA23C}">
      <formula1>"○,　"</formula1>
    </dataValidation>
    <dataValidation type="list" imeMode="halfAlpha" allowBlank="1" showInputMessage="1" showErrorMessage="1" error="リストから選択してください" sqref="O401" xr:uid="{6D5E5645-3343-4348-AD82-45014181D727}">
      <formula1>"○,　"</formula1>
    </dataValidation>
    <dataValidation type="list" imeMode="halfAlpha" allowBlank="1" showInputMessage="1" showErrorMessage="1" error="リストから選択してください" sqref="O402" xr:uid="{ACD95052-1925-4D4F-BE1E-D0EB9904AF4A}">
      <formula1>"○,　"</formula1>
    </dataValidation>
    <dataValidation type="list" imeMode="halfAlpha" allowBlank="1" showInputMessage="1" showErrorMessage="1" error="リストから選択してください" sqref="O403" xr:uid="{75E95AB4-598D-41AD-A134-70D731E46938}">
      <formula1>"○,　"</formula1>
    </dataValidation>
    <dataValidation type="list" imeMode="halfAlpha" allowBlank="1" showInputMessage="1" showErrorMessage="1" error="リストから選択してください" sqref="O404" xr:uid="{53DA5303-2C40-4901-9679-1A50E1FE8C65}">
      <formula1>"○,　"</formula1>
    </dataValidation>
    <dataValidation type="list" imeMode="halfAlpha" allowBlank="1" showInputMessage="1" showErrorMessage="1" error="リストから選択してください" sqref="O405" xr:uid="{DA22B59F-BE1B-4AD7-B585-DC39FC10FC29}">
      <formula1>"○,　"</formula1>
    </dataValidation>
    <dataValidation type="list" imeMode="halfAlpha" allowBlank="1" showInputMessage="1" showErrorMessage="1" error="リストから選択してください" sqref="O406" xr:uid="{A19CAE69-AF7A-4F4B-9A52-CC3A36BDE038}">
      <formula1>"○,　"</formula1>
    </dataValidation>
    <dataValidation type="list" imeMode="halfAlpha" allowBlank="1" showInputMessage="1" showErrorMessage="1" error="リストから選択してください" sqref="O407" xr:uid="{8078169B-3449-4844-A30A-55DD5FDE5A5A}">
      <formula1>"○,　"</formula1>
    </dataValidation>
    <dataValidation type="list" imeMode="halfAlpha" allowBlank="1" showInputMessage="1" showErrorMessage="1" error="リストから選択してください" sqref="O408" xr:uid="{F91C0E32-44F0-42C7-9D19-69064E971DA4}">
      <formula1>"○,　"</formula1>
    </dataValidation>
    <dataValidation type="list" imeMode="halfAlpha" allowBlank="1" showInputMessage="1" showErrorMessage="1" error="リストから選択してください" sqref="O409" xr:uid="{00E455C1-B844-4032-A227-48949D9654CE}">
      <formula1>"○,　"</formula1>
    </dataValidation>
    <dataValidation type="list" imeMode="halfAlpha" allowBlank="1" showInputMessage="1" showErrorMessage="1" error="リストから選択してください" sqref="O410" xr:uid="{FE425529-9EC8-4511-8BBE-332774B2D038}">
      <formula1>"○,　"</formula1>
    </dataValidation>
    <dataValidation type="list" imeMode="halfAlpha" allowBlank="1" showInputMessage="1" showErrorMessage="1" error="リストから選択してください" sqref="O411" xr:uid="{78E64E00-C0C3-4850-A773-9105C10E6C52}">
      <formula1>"○,　"</formula1>
    </dataValidation>
    <dataValidation type="list" imeMode="halfAlpha" allowBlank="1" showInputMessage="1" showErrorMessage="1" error="リストから選択してください" sqref="O412" xr:uid="{18FEF3E3-8F65-40F0-88A4-8A8F5FAAB45E}">
      <formula1>"○,　"</formula1>
    </dataValidation>
    <dataValidation type="list" imeMode="halfAlpha" allowBlank="1" showInputMessage="1" showErrorMessage="1" error="リストから選択してください" sqref="O413" xr:uid="{9D32B1D1-66BF-4515-B99F-5EEA811F7009}">
      <formula1>"○,　"</formula1>
    </dataValidation>
    <dataValidation type="list" imeMode="halfAlpha" allowBlank="1" showInputMessage="1" showErrorMessage="1" error="リストから選択してください" sqref="O414" xr:uid="{2FC1F521-F810-49D3-9843-52FCA8EC8DA1}">
      <formula1>"○,　"</formula1>
    </dataValidation>
    <dataValidation type="list" imeMode="halfAlpha" allowBlank="1" showInputMessage="1" showErrorMessage="1" error="リストから選択してください" sqref="O415" xr:uid="{2B3F4534-FF9E-4B8E-8EE0-F0A548C6A0D1}">
      <formula1>"○,　"</formula1>
    </dataValidation>
    <dataValidation type="list" imeMode="halfAlpha" allowBlank="1" showInputMessage="1" showErrorMessage="1" error="リストから選択してください" sqref="O416" xr:uid="{9DA49271-DB29-455C-BA7E-7C24699DA342}">
      <formula1>"○,　"</formula1>
    </dataValidation>
    <dataValidation type="list" imeMode="halfAlpha" allowBlank="1" showInputMessage="1" showErrorMessage="1" error="リストから選択してください" sqref="O417" xr:uid="{47F3F69C-BF17-4ACA-BCF3-856AE2D8E645}">
      <formula1>"○,　"</formula1>
    </dataValidation>
    <dataValidation errorStyle="warning" imeMode="hiragana" allowBlank="1" showInputMessage="1" showErrorMessage="1" sqref="P417:Y417" xr:uid="{7388CBCA-56C4-4F29-B41A-3D54028847FB}"/>
    <dataValidation type="list" imeMode="halfAlpha" allowBlank="1" showInputMessage="1" showErrorMessage="1" error="リストから選択してください" sqref="O421" xr:uid="{0F924ED5-891A-4B2F-8238-64161AAF11D2}">
      <formula1>"○,　"</formula1>
    </dataValidation>
    <dataValidation type="list" imeMode="halfAlpha" allowBlank="1" showInputMessage="1" showErrorMessage="1" error="リストから選択してください" sqref="O422" xr:uid="{E1F29907-F142-4D41-8062-3B8DF6D580F8}">
      <formula1>"○,　"</formula1>
    </dataValidation>
    <dataValidation type="list" imeMode="halfAlpha" allowBlank="1" showInputMessage="1" showErrorMessage="1" error="リストから選択してください" sqref="O423" xr:uid="{F658FB86-A9F5-4939-A171-22BBB5E37E32}">
      <formula1>"○,　"</formula1>
    </dataValidation>
    <dataValidation type="list" imeMode="halfAlpha" allowBlank="1" showInputMessage="1" showErrorMessage="1" error="リストから選択してください" sqref="O424" xr:uid="{3BF1F880-82DE-4138-9A55-0CE968F5D401}">
      <formula1>"○,　"</formula1>
    </dataValidation>
    <dataValidation type="list" imeMode="halfAlpha" allowBlank="1" showInputMessage="1" showErrorMessage="1" error="リストから選択してください" sqref="O425" xr:uid="{065BDD72-09A7-4109-B783-D91B26D6BC08}">
      <formula1>"○,　"</formula1>
    </dataValidation>
    <dataValidation type="list" imeMode="halfAlpha" allowBlank="1" showInputMessage="1" showErrorMessage="1" error="リストから選択してください" sqref="O426" xr:uid="{7F77958D-D68A-4513-B01B-9B12C61B8768}">
      <formula1>"○,　"</formula1>
    </dataValidation>
    <dataValidation type="list" imeMode="halfAlpha" allowBlank="1" showInputMessage="1" showErrorMessage="1" error="リストから選択してください" sqref="O427" xr:uid="{68D28B52-B2FA-49F9-B3AF-9F8968770E4B}">
      <formula1>"○,　"</formula1>
    </dataValidation>
    <dataValidation type="list" imeMode="halfAlpha" allowBlank="1" showInputMessage="1" showErrorMessage="1" error="リストから選択してください" sqref="O428" xr:uid="{785FB6F7-831B-4A5C-A28B-E3EED08FA0C2}">
      <formula1>"○,　"</formula1>
    </dataValidation>
    <dataValidation type="list" imeMode="halfAlpha" allowBlank="1" showInputMessage="1" showErrorMessage="1" error="リストから選択してください" sqref="O429" xr:uid="{707AF025-A055-4E04-8292-DE03FD1A0401}">
      <formula1>"○,　"</formula1>
    </dataValidation>
    <dataValidation type="list" imeMode="halfAlpha" allowBlank="1" showInputMessage="1" showErrorMessage="1" error="リストから選択してください" sqref="O430" xr:uid="{AF5F0B9F-ECA2-46BE-9505-EF3B84E84274}">
      <formula1>"○,　"</formula1>
    </dataValidation>
    <dataValidation type="list" imeMode="halfAlpha" allowBlank="1" showInputMessage="1" showErrorMessage="1" error="リストから選択してください" sqref="O431" xr:uid="{E0DD9FBA-7F07-49FD-89FF-CF4475F80619}">
      <formula1>"○,　"</formula1>
    </dataValidation>
    <dataValidation errorStyle="warning" imeMode="hiragana" allowBlank="1" showInputMessage="1" showErrorMessage="1" sqref="P431:Y431" xr:uid="{924E8A21-7059-42A3-8688-258CBB10929C}"/>
    <dataValidation type="list" imeMode="halfAlpha" allowBlank="1" showInputMessage="1" showErrorMessage="1" error="リストから選択してください" sqref="O432" xr:uid="{83AD2BE2-82FE-443B-85DE-2EFE0782681F}">
      <formula1>"○,　"</formula1>
    </dataValidation>
    <dataValidation type="list" imeMode="halfAlpha" allowBlank="1" showInputMessage="1" showErrorMessage="1" error="リストから選択してください" sqref="O433" xr:uid="{3F2014B1-C1E1-4D0C-B238-2FAE2D408525}">
      <formula1>"○,　"</formula1>
    </dataValidation>
    <dataValidation type="list" imeMode="halfAlpha" allowBlank="1" showInputMessage="1" showErrorMessage="1" error="リストから選択してください" sqref="O434" xr:uid="{59BE1D47-BF2A-46C0-9C5D-2B0109C9AE26}">
      <formula1>"○,　"</formula1>
    </dataValidation>
    <dataValidation errorStyle="warning" imeMode="hiragana" allowBlank="1" showInputMessage="1" showErrorMessage="1" sqref="P434:Y434" xr:uid="{81DC7029-3E2F-4960-9C8B-DDD5B1657A17}"/>
    <dataValidation type="list" imeMode="halfAlpha" allowBlank="1" showInputMessage="1" showErrorMessage="1" error="リストから選択してください" sqref="O435" xr:uid="{A822D700-75B3-4EBD-9AE3-2D41731F218C}">
      <formula1>"○,　"</formula1>
    </dataValidation>
    <dataValidation type="list" imeMode="halfAlpha" allowBlank="1" showInputMessage="1" showErrorMessage="1" error="リストから選択してください" sqref="O436" xr:uid="{9CFB97AB-10D0-40B0-8296-C40C74CB2D83}">
      <formula1>"○,　"</formula1>
    </dataValidation>
    <dataValidation type="list" imeMode="halfAlpha" allowBlank="1" showInputMessage="1" showErrorMessage="1" error="リストから選択してください" sqref="O437" xr:uid="{A8A0DDB3-2CC6-4EB9-825F-01135BAF9A0C}">
      <formula1>"○,　"</formula1>
    </dataValidation>
    <dataValidation type="list" imeMode="halfAlpha" allowBlank="1" showInputMessage="1" showErrorMessage="1" error="リストから選択してください" sqref="O438" xr:uid="{AF39F2B1-AAE2-4A3E-AAA0-35627066B91F}">
      <formula1>"○,　"</formula1>
    </dataValidation>
    <dataValidation type="list" imeMode="halfAlpha" allowBlank="1" showInputMessage="1" showErrorMessage="1" error="リストから選択してください" sqref="O439" xr:uid="{34BDFD58-BEE2-4DD6-BE20-60C81104D951}">
      <formula1>"○,　"</formula1>
    </dataValidation>
    <dataValidation errorStyle="warning" imeMode="hiragana" allowBlank="1" showInputMessage="1" showErrorMessage="1" sqref="P439:Y439" xr:uid="{174B649A-96D6-452B-8C9F-C40B86B18ED3}"/>
    <dataValidation type="list" imeMode="halfAlpha" allowBlank="1" showInputMessage="1" showErrorMessage="1" error="リストから選択してください" sqref="O443" xr:uid="{28876516-86BA-4703-8BEE-54B18591EDB1}">
      <formula1>"○,　"</formula1>
    </dataValidation>
    <dataValidation type="list" imeMode="halfAlpha" allowBlank="1" showInputMessage="1" showErrorMessage="1" error="リストから選択してください" sqref="O444" xr:uid="{593E84FB-71BD-42CB-8211-6B90B85F2F57}">
      <formula1>"○,　"</formula1>
    </dataValidation>
    <dataValidation type="list" imeMode="halfAlpha" allowBlank="1" showInputMessage="1" showErrorMessage="1" error="リストから選択してください" sqref="O445" xr:uid="{A33F9485-6D91-474B-B245-DEA38C3C24FC}">
      <formula1>"○,　"</formula1>
    </dataValidation>
    <dataValidation type="list" imeMode="halfAlpha" allowBlank="1" showInputMessage="1" showErrorMessage="1" error="リストから選択してください" sqref="O446" xr:uid="{F4902FBB-4649-42AA-9DA0-BD4799F06408}">
      <formula1>"○,　"</formula1>
    </dataValidation>
    <dataValidation type="list" imeMode="halfAlpha" allowBlank="1" showInputMessage="1" showErrorMessage="1" error="リストから選択してください" sqref="O447" xr:uid="{56C1E22B-2EE0-46A9-B83E-CA08B8D5161B}">
      <formula1>"○,　"</formula1>
    </dataValidation>
    <dataValidation type="list" imeMode="halfAlpha" allowBlank="1" showInputMessage="1" showErrorMessage="1" error="リストから選択してください" sqref="O448:O449" xr:uid="{9DB5BE08-58F7-477D-8153-27529C1CC79F}">
      <formula1>"○,　"</formula1>
    </dataValidation>
    <dataValidation errorStyle="warning" imeMode="hiragana" allowBlank="1" showInputMessage="1" showErrorMessage="1" sqref="P449:Y449" xr:uid="{9A2C725E-25F3-43B0-9FFC-B50682475219}"/>
    <dataValidation type="list" imeMode="halfAlpha" allowBlank="1" showInputMessage="1" showErrorMessage="1" error="リストから選択してください" sqref="O450" xr:uid="{755BF214-60FF-43CA-B93C-3175FFC436B8}">
      <formula1>"○,　"</formula1>
    </dataValidation>
    <dataValidation type="list" imeMode="halfAlpha" allowBlank="1" showInputMessage="1" showErrorMessage="1" error="リストから選択してください" sqref="O451" xr:uid="{9DCA27A7-B212-44C1-A3CA-136C7492EC6B}">
      <formula1>"○,　"</formula1>
    </dataValidation>
    <dataValidation type="list" imeMode="halfAlpha" allowBlank="1" showInputMessage="1" showErrorMessage="1" error="リストから選択してください" sqref="O452" xr:uid="{668BA5FB-3E6C-4123-A59F-75895E9CD99C}">
      <formula1>"○,　"</formula1>
    </dataValidation>
    <dataValidation type="list" imeMode="halfAlpha" allowBlank="1" showInputMessage="1" showErrorMessage="1" error="リストから選択してください" sqref="O453" xr:uid="{63A9B9F2-3EB6-49DD-8208-CFF7F932B49E}">
      <formula1>"○,　"</formula1>
    </dataValidation>
    <dataValidation type="list" imeMode="halfAlpha" allowBlank="1" showInputMessage="1" showErrorMessage="1" error="リストから選択してください" sqref="O454" xr:uid="{3DBA96A5-DD97-4375-9FD5-0F791DECD008}">
      <formula1>"○,　"</formula1>
    </dataValidation>
    <dataValidation type="list" imeMode="halfAlpha" allowBlank="1" showInputMessage="1" showErrorMessage="1" error="リストから選択してください" sqref="O455:O456" xr:uid="{DCFEDB54-D6B0-4E0B-AA3D-9BC58C9FB248}">
      <formula1>"○,　"</formula1>
    </dataValidation>
    <dataValidation errorStyle="warning" imeMode="hiragana" allowBlank="1" showInputMessage="1" showErrorMessage="1" sqref="P456:Y456" xr:uid="{5B31B64F-BC4E-45EF-B44E-3C5252170F7C}"/>
    <dataValidation type="list" imeMode="halfAlpha" allowBlank="1" showInputMessage="1" showErrorMessage="1" error="リストから選択してください" sqref="O457" xr:uid="{06B6A494-B8A8-4300-AC50-A554249B34C2}">
      <formula1>"○,　"</formula1>
    </dataValidation>
    <dataValidation type="list" imeMode="halfAlpha" allowBlank="1" showInputMessage="1" showErrorMessage="1" error="リストから選択してください" sqref="O458" xr:uid="{8C21209F-0F8E-4436-B49D-FD9E8CD1F1DE}">
      <formula1>"○,　"</formula1>
    </dataValidation>
    <dataValidation type="list" imeMode="halfAlpha" allowBlank="1" showInputMessage="1" showErrorMessage="1" error="リストから選択してください" sqref="O459" xr:uid="{5B19A431-ED76-4986-86B8-F12ACC009A72}">
      <formula1>"○,　"</formula1>
    </dataValidation>
    <dataValidation type="list" imeMode="halfAlpha" allowBlank="1" showInputMessage="1" showErrorMessage="1" error="リストから選択してください" sqref="O460:O461" xr:uid="{D6EB5F97-0977-4240-910A-B5AACFF32B6D}">
      <formula1>"○,　"</formula1>
    </dataValidation>
    <dataValidation errorStyle="warning" imeMode="hiragana" allowBlank="1" showInputMessage="1" showErrorMessage="1" sqref="P461:Y461" xr:uid="{3392E735-EAFE-43AB-8ACD-BD4A4B0357B3}"/>
    <dataValidation type="list" imeMode="halfAlpha" allowBlank="1" showInputMessage="1" showErrorMessage="1" error="リストから選択してください" sqref="O462" xr:uid="{65583609-3A80-4D42-AFE9-44F6DD53EFF2}">
      <formula1>"○,　"</formula1>
    </dataValidation>
    <dataValidation type="list" imeMode="halfAlpha" allowBlank="1" showInputMessage="1" showErrorMessage="1" error="リストから選択してください" sqref="O463" xr:uid="{73F5BF8A-C469-4895-9D0D-8D91881CF4AD}">
      <formula1>"○,　"</formula1>
    </dataValidation>
    <dataValidation type="list" imeMode="halfAlpha" allowBlank="1" showInputMessage="1" showErrorMessage="1" error="リストから選択してください" sqref="O464" xr:uid="{EF108533-305D-4C14-AD02-39211282D44E}">
      <formula1>"○,　"</formula1>
    </dataValidation>
    <dataValidation type="list" imeMode="halfAlpha" allowBlank="1" showInputMessage="1" showErrorMessage="1" error="リストから選択してください" sqref="O465" xr:uid="{98F4BFE7-5884-4FF2-B5FE-2DA066DFBF5F}">
      <formula1>"○,　"</formula1>
    </dataValidation>
    <dataValidation errorStyle="warning" imeMode="hiragana" allowBlank="1" showInputMessage="1" showErrorMessage="1" sqref="P465:Y465" xr:uid="{11F2E68E-E07C-4B1C-BFC2-B493A64AE2CA}"/>
    <dataValidation type="list" imeMode="halfAlpha" allowBlank="1" showInputMessage="1" showErrorMessage="1" error="リストから選択してください" sqref="O466" xr:uid="{753B4154-F6EF-4004-B305-F8BF7379A9F9}">
      <formula1>"○,　"</formula1>
    </dataValidation>
    <dataValidation errorStyle="warning" imeMode="hiragana" allowBlank="1" showInputMessage="1" showErrorMessage="1" sqref="P466:Y466" xr:uid="{4C8551FC-B20B-4B2C-AE93-108F39C54ADD}"/>
    <dataValidation type="list" imeMode="halfAlpha" allowBlank="1" showInputMessage="1" showErrorMessage="1" error="リストから選択してください" sqref="O470" xr:uid="{5CFBA96C-B5A6-4C27-9B4A-533EB4F8F5B9}">
      <formula1>"○,　"</formula1>
    </dataValidation>
    <dataValidation type="list" imeMode="halfAlpha" allowBlank="1" showInputMessage="1" showErrorMessage="1" error="リストから選択してください" sqref="O471" xr:uid="{CD938AA1-A96E-4E56-B747-E1251DCAFB59}">
      <formula1>"○,　"</formula1>
    </dataValidation>
    <dataValidation type="list" imeMode="halfAlpha" allowBlank="1" showInputMessage="1" showErrorMessage="1" error="リストから選択してください" sqref="O472:O473" xr:uid="{E21E0359-2640-46FE-A378-AF70EE6D328B}">
      <formula1>"○,　"</formula1>
    </dataValidation>
    <dataValidation errorStyle="warning" imeMode="hiragana" allowBlank="1" showInputMessage="1" showErrorMessage="1" sqref="P473:Y473" xr:uid="{0ADD18C8-763A-45F9-BEA3-FA7D96CBAD23}"/>
    <dataValidation type="list" imeMode="halfAlpha" allowBlank="1" showInputMessage="1" showErrorMessage="1" error="リストから選択してください" sqref="O474" xr:uid="{7CC3AF0B-1BF0-4323-9969-181274A7B002}">
      <formula1>"○,　"</formula1>
    </dataValidation>
    <dataValidation type="list" imeMode="halfAlpha" allowBlank="1" showInputMessage="1" showErrorMessage="1" error="リストから選択してください" sqref="O475" xr:uid="{BEBEAE9E-8590-481B-B794-9D3A8A49845D}">
      <formula1>"○,　"</formula1>
    </dataValidation>
    <dataValidation type="list" imeMode="halfAlpha" allowBlank="1" showInputMessage="1" showErrorMessage="1" error="リストから選択してください" sqref="O476" xr:uid="{EC989835-7DB6-4990-803D-CCA0BE397FEB}">
      <formula1>"○,　"</formula1>
    </dataValidation>
    <dataValidation type="list" imeMode="halfAlpha" allowBlank="1" showInputMessage="1" showErrorMessage="1" error="リストから選択してください" sqref="O477" xr:uid="{2AC6B1ED-E965-410C-8C54-4519CB9EC79E}">
      <formula1>"○,　"</formula1>
    </dataValidation>
    <dataValidation type="list" imeMode="halfAlpha" allowBlank="1" showInputMessage="1" showErrorMessage="1" error="リストから選択してください" sqref="O478:O479" xr:uid="{B0A1F157-A80C-4C44-B35B-732DFA112B28}">
      <formula1>"○,　"</formula1>
    </dataValidation>
    <dataValidation errorStyle="warning" imeMode="hiragana" allowBlank="1" showInputMessage="1" showErrorMessage="1" sqref="P479:Y479" xr:uid="{0DD35383-1CBD-482C-B886-E363112BABD9}"/>
    <dataValidation type="list" imeMode="halfAlpha" allowBlank="1" showInputMessage="1" showErrorMessage="1" error="リストから選択してください" sqref="O480" xr:uid="{AA5B99C6-00F9-44AD-B93D-854A0B354D42}">
      <formula1>"○,　"</formula1>
    </dataValidation>
    <dataValidation type="list" imeMode="halfAlpha" allowBlank="1" showInputMessage="1" showErrorMessage="1" error="リストから選択してください" sqref="O481" xr:uid="{D6B2B319-6942-4CCE-8165-F8189EED88D5}">
      <formula1>"○,　"</formula1>
    </dataValidation>
    <dataValidation type="list" imeMode="halfAlpha" allowBlank="1" showInputMessage="1" showErrorMessage="1" error="リストから選択してください" sqref="O482" xr:uid="{65EFA259-0B86-45F5-90C2-95FC6234E6B6}">
      <formula1>"○,　"</formula1>
    </dataValidation>
    <dataValidation type="list" imeMode="halfAlpha" allowBlank="1" showInputMessage="1" showErrorMessage="1" error="リストから選択してください" sqref="O483" xr:uid="{F09D579B-180F-4DC6-A74C-F612883C1E69}">
      <formula1>"○,　"</formula1>
    </dataValidation>
    <dataValidation errorStyle="warning" imeMode="hiragana" allowBlank="1" showInputMessage="1" showErrorMessage="1" sqref="P483:Y483" xr:uid="{A82004BD-B29F-4D01-B1AC-560105A0D231}"/>
    <dataValidation type="list" imeMode="halfAlpha" allowBlank="1" showInputMessage="1" showErrorMessage="1" error="リストから選択してください" sqref="O484" xr:uid="{26197545-957F-4D58-B7FF-4E44A47A92E7}">
      <formula1>"○,　"</formula1>
    </dataValidation>
    <dataValidation type="list" imeMode="halfAlpha" allowBlank="1" showInputMessage="1" showErrorMessage="1" error="リストから選択してください" sqref="O485:O486" xr:uid="{63ECDC1A-77FC-4B65-B3BF-EDFA1B9F6B89}">
      <formula1>"○,　"</formula1>
    </dataValidation>
    <dataValidation errorStyle="warning" imeMode="hiragana" allowBlank="1" showInputMessage="1" showErrorMessage="1" sqref="P486:Y486" xr:uid="{64A06F76-186F-494C-865E-61046BA59E74}"/>
    <dataValidation type="list" imeMode="halfAlpha" allowBlank="1" showInputMessage="1" showErrorMessage="1" error="リストから選択してください" sqref="O487" xr:uid="{D7D6C853-EFC1-4CE3-B91B-E4826561086F}">
      <formula1>"○,　"</formula1>
    </dataValidation>
    <dataValidation type="list" imeMode="halfAlpha" allowBlank="1" showInputMessage="1" showErrorMessage="1" error="リストから選択してください" sqref="O488" xr:uid="{54A6205C-15A6-4315-A56F-C26F7C73F73B}">
      <formula1>"○,　"</formula1>
    </dataValidation>
    <dataValidation type="list" imeMode="halfAlpha" allowBlank="1" showInputMessage="1" showErrorMessage="1" error="リストから選択してください" sqref="O489" xr:uid="{2C37FD7E-394E-4A36-842E-C9D91A6B628E}">
      <formula1>"○,　"</formula1>
    </dataValidation>
    <dataValidation type="list" imeMode="halfAlpha" allowBlank="1" showInputMessage="1" showErrorMessage="1" error="リストから選択してください" sqref="O490" xr:uid="{63FD6485-82E6-4D16-84C0-38D2C6FA5010}">
      <formula1>"○,　"</formula1>
    </dataValidation>
    <dataValidation type="list" imeMode="halfAlpha" allowBlank="1" showInputMessage="1" showErrorMessage="1" error="リストから選択してください" sqref="O491" xr:uid="{F6EEFD6C-4256-43F9-9F04-527016777560}">
      <formula1>"○,　"</formula1>
    </dataValidation>
    <dataValidation type="list" imeMode="halfAlpha" allowBlank="1" showInputMessage="1" showErrorMessage="1" error="リストから選択してください" sqref="O492" xr:uid="{FE6F4B42-092E-48E1-B0BA-446C61600F11}">
      <formula1>"○,　"</formula1>
    </dataValidation>
    <dataValidation type="list" imeMode="halfAlpha" allowBlank="1" showInputMessage="1" showErrorMessage="1" error="リストから選択してください" sqref="O493" xr:uid="{A3A133A6-5F9E-47ED-B40C-309FE1C90279}">
      <formula1>"○,　"</formula1>
    </dataValidation>
    <dataValidation type="list" imeMode="halfAlpha" allowBlank="1" showInputMessage="1" showErrorMessage="1" error="リストから選択してください" sqref="O494" xr:uid="{BE4BF8D2-4DFD-482C-9464-8577BBEE1429}">
      <formula1>"○,　"</formula1>
    </dataValidation>
    <dataValidation type="list" imeMode="halfAlpha" allowBlank="1" showInputMessage="1" showErrorMessage="1" error="リストから選択してください" sqref="O495" xr:uid="{6D8F4AD4-92FF-459D-89B1-8784FEA6702C}">
      <formula1>"○,　"</formula1>
    </dataValidation>
    <dataValidation type="list" imeMode="halfAlpha" allowBlank="1" showInputMessage="1" showErrorMessage="1" error="リストから選択してください" sqref="O496" xr:uid="{1E0AC0F5-C537-461A-9993-9205B0EC4175}">
      <formula1>"○,　"</formula1>
    </dataValidation>
    <dataValidation type="list" imeMode="halfAlpha" allowBlank="1" showInputMessage="1" showErrorMessage="1" error="リストから選択してください" sqref="O497" xr:uid="{56A4FDDC-579B-4EAF-9D14-23DBA9502012}">
      <formula1>"○,　"</formula1>
    </dataValidation>
    <dataValidation errorStyle="warning" imeMode="hiragana" allowBlank="1" showInputMessage="1" showErrorMessage="1" sqref="P497:Y497" xr:uid="{054C63D5-07DB-49FA-8F6E-8A903F426D1D}"/>
    <dataValidation type="list" imeMode="halfAlpha" allowBlank="1" showInputMessage="1" showErrorMessage="1" error="リストから選択してください" sqref="O498" xr:uid="{2676A4B3-79A5-4414-AF9F-E6424E84BB6E}">
      <formula1>"○,　"</formula1>
    </dataValidation>
    <dataValidation type="list" imeMode="halfAlpha" allowBlank="1" showInputMessage="1" showErrorMessage="1" error="リストから選択してください" sqref="O499" xr:uid="{1A87504D-63BD-430E-BE28-AFD54E1E6262}">
      <formula1>"○,　"</formula1>
    </dataValidation>
    <dataValidation type="list" imeMode="halfAlpha" allowBlank="1" showInputMessage="1" showErrorMessage="1" error="リストから選択してください" sqref="O500" xr:uid="{0FAB211A-2B53-459B-B557-DBC50C17FFE1}">
      <formula1>"○,　"</formula1>
    </dataValidation>
    <dataValidation type="list" imeMode="halfAlpha" allowBlank="1" showInputMessage="1" showErrorMessage="1" error="リストから選択してください" sqref="O501" xr:uid="{80C6236E-2B3B-4B3A-999D-1DE58C50A73E}">
      <formula1>"○,　"</formula1>
    </dataValidation>
    <dataValidation type="list" imeMode="halfAlpha" allowBlank="1" showInputMessage="1" showErrorMessage="1" error="リストから選択してください" sqref="O502" xr:uid="{8C3255F5-24B2-425A-883C-35101CD270CD}">
      <formula1>"○,　"</formula1>
    </dataValidation>
    <dataValidation errorStyle="warning" imeMode="hiragana" allowBlank="1" showInputMessage="1" showErrorMessage="1" sqref="P502:Y502" xr:uid="{AE930DFA-A491-4CAD-BD3E-661AD92EF79A}"/>
    <dataValidation type="list" imeMode="halfAlpha" allowBlank="1" showInputMessage="1" showErrorMessage="1" error="リストから選択してください" sqref="O503" xr:uid="{1C8B7221-523D-4A19-AA79-BE9F5AD3E12E}">
      <formula1>"○,　"</formula1>
    </dataValidation>
    <dataValidation errorStyle="warning" imeMode="hiragana" allowBlank="1" showInputMessage="1" showErrorMessage="1" sqref="P503:Y503" xr:uid="{91812F27-7F39-4329-9273-698549297404}"/>
    <dataValidation type="list" imeMode="halfAlpha" allowBlank="1" showInputMessage="1" showErrorMessage="1" error="リストから選択してください" sqref="O507" xr:uid="{4874E3D7-DA38-43AF-82F0-C6023010ECCA}">
      <formula1>"○,　"</formula1>
    </dataValidation>
    <dataValidation type="list" imeMode="halfAlpha" allowBlank="1" showInputMessage="1" showErrorMessage="1" error="リストから選択してください" sqref="O508" xr:uid="{E4BD73DA-23B3-423B-AC72-D1B6936BEA6F}">
      <formula1>"○,　"</formula1>
    </dataValidation>
    <dataValidation type="list" imeMode="halfAlpha" allowBlank="1" showInputMessage="1" showErrorMessage="1" error="リストから選択してください" sqref="O509" xr:uid="{B10A652D-C1B5-4782-ABE3-4658B48EB4ED}">
      <formula1>"○,　"</formula1>
    </dataValidation>
    <dataValidation type="list" imeMode="halfAlpha" allowBlank="1" showInputMessage="1" showErrorMessage="1" error="リストから選択してください" sqref="O510" xr:uid="{9F9CD0DA-3979-4E93-BA8B-38A4F26DA2BC}">
      <formula1>"○,　"</formula1>
    </dataValidation>
    <dataValidation type="list" imeMode="halfAlpha" allowBlank="1" showInputMessage="1" showErrorMessage="1" error="リストから選択してください" sqref="O511" xr:uid="{5A2893E8-6433-4EB5-8C22-89A9C229E7A8}">
      <formula1>"○,　"</formula1>
    </dataValidation>
    <dataValidation errorStyle="warning" imeMode="hiragana" allowBlank="1" showInputMessage="1" showErrorMessage="1" sqref="P511:Y511" xr:uid="{8B4791AA-9479-438B-B425-E644C4AC41CD}"/>
    <dataValidation type="list" imeMode="halfAlpha" allowBlank="1" showInputMessage="1" showErrorMessage="1" error="リストから選択してください" sqref="O515" xr:uid="{7375853E-738E-4D4E-9C48-853A650A1B63}">
      <formula1>"○,　"</formula1>
    </dataValidation>
    <dataValidation type="list" imeMode="halfAlpha" allowBlank="1" showInputMessage="1" showErrorMessage="1" error="リストから選択してください" sqref="O516" xr:uid="{59814CAE-9D05-496C-8B94-8785374BB73B}">
      <formula1>"○,　"</formula1>
    </dataValidation>
    <dataValidation type="list" imeMode="halfAlpha" allowBlank="1" showInputMessage="1" showErrorMessage="1" error="リストから選択してください" sqref="O517" xr:uid="{628FFE3A-2520-4578-8076-2A61F2F2B8F9}">
      <formula1>"○,　"</formula1>
    </dataValidation>
    <dataValidation type="list" imeMode="halfAlpha" allowBlank="1" showInputMessage="1" showErrorMessage="1" error="リストから選択してください" sqref="O518" xr:uid="{97715DAA-FF11-4269-A50A-D19C2174EC60}">
      <formula1>"○,　"</formula1>
    </dataValidation>
    <dataValidation type="list" imeMode="halfAlpha" allowBlank="1" showInputMessage="1" showErrorMessage="1" error="リストから選択してください" sqref="O519" xr:uid="{58976B64-022B-4314-B167-485101470912}">
      <formula1>"○,　"</formula1>
    </dataValidation>
    <dataValidation type="list" imeMode="halfAlpha" allowBlank="1" showInputMessage="1" showErrorMessage="1" error="リストから選択してください" sqref="O520" xr:uid="{D01F5240-46DA-4A2D-BD90-D74BD606CC45}">
      <formula1>"○,　"</formula1>
    </dataValidation>
    <dataValidation type="list" imeMode="halfAlpha" allowBlank="1" showInputMessage="1" showErrorMessage="1" error="リストから選択してください" sqref="O521" xr:uid="{D679655B-23EA-4AFE-86B7-5060220B475D}">
      <formula1>"○,　"</formula1>
    </dataValidation>
    <dataValidation type="list" imeMode="halfAlpha" allowBlank="1" showInputMessage="1" showErrorMessage="1" error="リストから選択してください" sqref="O522" xr:uid="{799254EA-D1E1-4F8F-946F-22E7E648FA08}">
      <formula1>"○,　"</formula1>
    </dataValidation>
    <dataValidation errorStyle="warning" imeMode="hiragana" allowBlank="1" showInputMessage="1" showErrorMessage="1" sqref="P522:Y522" xr:uid="{79ECD675-68C8-423A-BDC9-CC126D3ED849}"/>
    <dataValidation type="list" imeMode="halfAlpha" allowBlank="1" showInputMessage="1" showErrorMessage="1" error="リストから選択してください" sqref="O523" xr:uid="{5451447E-63B7-442A-B412-809B20932F80}">
      <formula1>"○,　"</formula1>
    </dataValidation>
    <dataValidation type="list" imeMode="halfAlpha" allowBlank="1" showInputMessage="1" showErrorMessage="1" error="リストから選択してください" sqref="O524" xr:uid="{51A945F8-095C-41D7-BD27-7E164C26798D}">
      <formula1>"○,　"</formula1>
    </dataValidation>
    <dataValidation type="list" imeMode="halfAlpha" allowBlank="1" showInputMessage="1" showErrorMessage="1" error="リストから選択してください" sqref="O525" xr:uid="{E2CFFB09-D894-483C-B597-0AD94D1DCC5D}">
      <formula1>"○,　"</formula1>
    </dataValidation>
    <dataValidation type="list" imeMode="halfAlpha" allowBlank="1" showInputMessage="1" showErrorMessage="1" error="リストから選択してください" sqref="O526:O527" xr:uid="{4877C6D1-6C79-4CF6-BD38-F0EF92D5FF10}">
      <formula1>"○,　"</formula1>
    </dataValidation>
    <dataValidation errorStyle="warning" imeMode="hiragana" allowBlank="1" showInputMessage="1" showErrorMessage="1" sqref="P527:Y527" xr:uid="{E0FFCAF7-0304-4177-88E5-F5E972201DE9}"/>
    <dataValidation type="list" imeMode="halfAlpha" allowBlank="1" showInputMessage="1" showErrorMessage="1" error="リストから選択してください" sqref="O528" xr:uid="{CB15A7E3-9589-4450-9D4E-1D30B2E55FE6}">
      <formula1>"○,　"</formula1>
    </dataValidation>
    <dataValidation type="list" imeMode="halfAlpha" allowBlank="1" showInputMessage="1" showErrorMessage="1" error="リストから選択してください" sqref="O529" xr:uid="{2917A377-88F2-43C2-B901-CE21EFFEE6F2}">
      <formula1>"○,　"</formula1>
    </dataValidation>
    <dataValidation type="list" imeMode="halfAlpha" allowBlank="1" showInputMessage="1" showErrorMessage="1" error="リストから選択してください" sqref="O530" xr:uid="{82F8F3FD-10D5-463F-9084-3CB852EAF9DA}">
      <formula1>"○,　"</formula1>
    </dataValidation>
    <dataValidation type="list" imeMode="halfAlpha" allowBlank="1" showInputMessage="1" showErrorMessage="1" error="リストから選択してください" sqref="O531" xr:uid="{E7F9917E-44C6-41B0-8C64-2C5418CBFFC5}">
      <formula1>"○,　"</formula1>
    </dataValidation>
    <dataValidation errorStyle="warning" imeMode="hiragana" allowBlank="1" showInputMessage="1" showErrorMessage="1" sqref="P531:Y531" xr:uid="{0DCF51F2-71CF-48C9-A416-C57679BA931C}"/>
    <dataValidation type="list" imeMode="halfAlpha" allowBlank="1" showInputMessage="1" showErrorMessage="1" error="リストから選択してください" sqref="O535" xr:uid="{5F2CDB5A-3072-447C-8FAD-2825EF3F02D7}">
      <formula1>"○,　"</formula1>
    </dataValidation>
    <dataValidation type="list" imeMode="halfAlpha" allowBlank="1" showInputMessage="1" showErrorMessage="1" error="リストから選択してください" sqref="O536" xr:uid="{4C1BEFE7-97BA-4A89-B99F-F7BA353E32AD}">
      <formula1>"○,　"</formula1>
    </dataValidation>
    <dataValidation type="list" imeMode="halfAlpha" allowBlank="1" showInputMessage="1" showErrorMessage="1" error="リストから選択してください" sqref="O537" xr:uid="{44EB9D8A-2943-45C6-B81A-66ADD04A93EE}">
      <formula1>"○,　"</formula1>
    </dataValidation>
    <dataValidation errorStyle="warning" imeMode="hiragana" allowBlank="1" showInputMessage="1" showErrorMessage="1" sqref="P537:Y537" xr:uid="{763902C3-66B1-47A4-B7AB-51C354DCAA6A}"/>
    <dataValidation type="list" imeMode="halfAlpha" allowBlank="1" showInputMessage="1" showErrorMessage="1" error="リストから選択してください" sqref="O538" xr:uid="{721AC6DD-1ADE-491F-B2A9-519FF1A1D147}">
      <formula1>"○,　"</formula1>
    </dataValidation>
    <dataValidation type="list" imeMode="halfAlpha" allowBlank="1" showInputMessage="1" showErrorMessage="1" error="リストから選択してください" sqref="O539" xr:uid="{C28F3463-B801-498D-8499-B2DD5D351059}">
      <formula1>"○,　"</formula1>
    </dataValidation>
    <dataValidation type="list" imeMode="halfAlpha" allowBlank="1" showInputMessage="1" showErrorMessage="1" error="リストから選択してください" sqref="O540" xr:uid="{3DFBC89F-E67C-4E0B-BC7E-DBB3CEFFFE98}">
      <formula1>"○,　"</formula1>
    </dataValidation>
    <dataValidation type="list" imeMode="halfAlpha" allowBlank="1" showInputMessage="1" showErrorMessage="1" error="リストから選択してください" sqref="O541" xr:uid="{2D607F51-1BEF-4A5E-801B-AE98AB9B8DF2}">
      <formula1>"○,　"</formula1>
    </dataValidation>
    <dataValidation errorStyle="warning" imeMode="hiragana" allowBlank="1" showInputMessage="1" showErrorMessage="1" sqref="P541:Y541" xr:uid="{2D2CA1F5-EB30-44D3-BECC-7EACFA39B2F7}"/>
    <dataValidation type="list" imeMode="halfAlpha" allowBlank="1" showInputMessage="1" showErrorMessage="1" error="リストから選択してください" sqref="O542" xr:uid="{924A3F67-3B41-410F-A377-89E912CAB576}">
      <formula1>"○,　"</formula1>
    </dataValidation>
    <dataValidation type="list" imeMode="halfAlpha" allowBlank="1" showInputMessage="1" showErrorMessage="1" error="リストから選択してください" sqref="O543" xr:uid="{62D2EF19-27A5-4BC9-B1CA-8D9CAB8E4A99}">
      <formula1>"○,　"</formula1>
    </dataValidation>
    <dataValidation type="list" imeMode="halfAlpha" allowBlank="1" showInputMessage="1" showErrorMessage="1" error="リストから選択してください" sqref="O544" xr:uid="{82705E9A-CA3A-4284-B6A0-DA68191F9E4E}">
      <formula1>"○,　"</formula1>
    </dataValidation>
    <dataValidation type="list" imeMode="halfAlpha" allowBlank="1" showInputMessage="1" showErrorMessage="1" error="リストから選択してください" sqref="O545" xr:uid="{F70FA877-69E3-4BB4-A712-7CF090659892}">
      <formula1>"○,　"</formula1>
    </dataValidation>
    <dataValidation type="list" imeMode="halfAlpha" allowBlank="1" showInputMessage="1" showErrorMessage="1" error="リストから選択してください" sqref="O546" xr:uid="{E6584307-69C6-441B-8AFF-F19324F04F3A}">
      <formula1>"○,　"</formula1>
    </dataValidation>
    <dataValidation type="list" imeMode="halfAlpha" allowBlank="1" showInputMessage="1" showErrorMessage="1" error="リストから選択してください" sqref="O547:O548" xr:uid="{A2CC2003-CD73-4A7E-80B1-19764D4861AB}">
      <formula1>"○,　"</formula1>
    </dataValidation>
    <dataValidation errorStyle="warning" imeMode="hiragana" allowBlank="1" showInputMessage="1" showErrorMessage="1" sqref="P548:Y548" xr:uid="{2557BEE6-48A9-4051-B0FA-29039016B156}"/>
    <dataValidation type="list" imeMode="halfAlpha" allowBlank="1" showInputMessage="1" showErrorMessage="1" error="リストから選択してください" sqref="O552" xr:uid="{B4962905-F49E-4531-9012-69FD4CA49701}">
      <formula1>"○,　"</formula1>
    </dataValidation>
    <dataValidation type="list" imeMode="halfAlpha" allowBlank="1" showInputMessage="1" showErrorMessage="1" error="リストから選択してください" sqref="O553" xr:uid="{2AA77DFF-9E4A-400C-98E1-ECB46834B233}">
      <formula1>"○,　"</formula1>
    </dataValidation>
    <dataValidation type="list" imeMode="halfAlpha" allowBlank="1" showInputMessage="1" showErrorMessage="1" error="リストから選択してください" sqref="O554" xr:uid="{A965FFDF-CBA8-4F76-92F7-C94191393B71}">
      <formula1>"○,　"</formula1>
    </dataValidation>
    <dataValidation type="list" imeMode="halfAlpha" allowBlank="1" showInputMessage="1" showErrorMessage="1" error="リストから選択してください" sqref="O555" xr:uid="{527FC8A8-120C-438E-8751-63B8FA671B8A}">
      <formula1>"○,　"</formula1>
    </dataValidation>
    <dataValidation errorStyle="warning" imeMode="hiragana" allowBlank="1" showInputMessage="1" showErrorMessage="1" sqref="P555:Y555" xr:uid="{E35F3CB7-82A5-4C1E-B37B-16C251EB890A}"/>
    <dataValidation type="list" imeMode="halfAlpha" allowBlank="1" showInputMessage="1" showErrorMessage="1" error="リストから選択してください" sqref="O556" xr:uid="{6CC1C0CC-99A8-4B74-BE79-7A55D3C7BB3C}">
      <formula1>"○,　"</formula1>
    </dataValidation>
    <dataValidation type="list" imeMode="halfAlpha" allowBlank="1" showInputMessage="1" showErrorMessage="1" error="リストから選択してください" sqref="O557" xr:uid="{D12D8C08-96EA-4D75-87B4-6EA50ECCDDC6}">
      <formula1>"○,　"</formula1>
    </dataValidation>
    <dataValidation type="list" imeMode="halfAlpha" allowBlank="1" showInputMessage="1" showErrorMessage="1" error="リストから選択してください" sqref="O558" xr:uid="{BFBA42AE-1351-4B91-8D50-B3F533CC7E79}">
      <formula1>"○,　"</formula1>
    </dataValidation>
    <dataValidation type="list" imeMode="halfAlpha" allowBlank="1" showInputMessage="1" showErrorMessage="1" error="リストから選択してください" sqref="O559" xr:uid="{33948704-E8F2-49F3-A864-FD1286BC4C97}">
      <formula1>"○,　"</formula1>
    </dataValidation>
    <dataValidation type="list" imeMode="halfAlpha" allowBlank="1" showInputMessage="1" showErrorMessage="1" error="リストから選択してください" sqref="O560" xr:uid="{FBF7C9CC-F1B6-46B5-8205-77E1A153A8C6}">
      <formula1>"○,　"</formula1>
    </dataValidation>
    <dataValidation type="list" imeMode="halfAlpha" allowBlank="1" showInputMessage="1" showErrorMessage="1" error="リストから選択してください" sqref="O561" xr:uid="{EC21EB32-B153-4D84-94BB-A76C3F11E801}">
      <formula1>"○,　"</formula1>
    </dataValidation>
    <dataValidation errorStyle="warning" imeMode="hiragana" allowBlank="1" showInputMessage="1" showErrorMessage="1" sqref="P561:Y561" xr:uid="{138ECF26-A698-4846-AC47-A6A703415324}"/>
    <dataValidation type="list" imeMode="halfAlpha" allowBlank="1" showInputMessage="1" showErrorMessage="1" error="リストから選択してください" sqref="O562" xr:uid="{1A0FC811-F37B-4CEF-906A-A2F52AE55E6D}">
      <formula1>"○,　"</formula1>
    </dataValidation>
    <dataValidation type="list" imeMode="halfAlpha" allowBlank="1" showInputMessage="1" showErrorMessage="1" error="リストから選択してください" sqref="O563" xr:uid="{DF0E8460-CAAD-472F-9CDA-190CFDD92C63}">
      <formula1>"○,　"</formula1>
    </dataValidation>
    <dataValidation errorStyle="warning" imeMode="hiragana" allowBlank="1" showInputMessage="1" showErrorMessage="1" sqref="P563:Y563" xr:uid="{226A6DE7-0AFB-43B0-9E06-858A3E3757C7}"/>
    <dataValidation type="list" imeMode="halfAlpha" allowBlank="1" showInputMessage="1" showErrorMessage="1" error="リストから選択してください" sqref="O564" xr:uid="{81C0910D-745E-405F-97B0-8F3C515BFE65}">
      <formula1>"○,　"</formula1>
    </dataValidation>
    <dataValidation type="list" imeMode="halfAlpha" allowBlank="1" showInputMessage="1" showErrorMessage="1" error="リストから選択してください" sqref="O565" xr:uid="{17324816-DB4B-408E-889B-086EBB2CA15D}">
      <formula1>"○,　"</formula1>
    </dataValidation>
    <dataValidation type="list" imeMode="halfAlpha" allowBlank="1" showInputMessage="1" showErrorMessage="1" error="リストから選択してください" sqref="O566" xr:uid="{D84C6CC7-E29B-4128-B0E6-396061BBF33F}">
      <formula1>"○,　"</formula1>
    </dataValidation>
    <dataValidation type="list" imeMode="halfAlpha" allowBlank="1" showInputMessage="1" showErrorMessage="1" error="リストから選択してください" sqref="O567" xr:uid="{E4C83D55-CB86-40CA-9137-AF6F6B89E308}">
      <formula1>"○,　"</formula1>
    </dataValidation>
    <dataValidation type="list" imeMode="halfAlpha" allowBlank="1" showInputMessage="1" showErrorMessage="1" error="リストから選択してください" sqref="O568" xr:uid="{C2149EB6-1CB3-400B-8EA5-8D87C7D79C9F}">
      <formula1>"○,　"</formula1>
    </dataValidation>
    <dataValidation type="list" imeMode="halfAlpha" allowBlank="1" showInputMessage="1" showErrorMessage="1" error="リストから選択してください" sqref="O569:O570" xr:uid="{667C383C-E324-4DBD-8920-D685A6975BFC}">
      <formula1>"○,　"</formula1>
    </dataValidation>
    <dataValidation errorStyle="warning" imeMode="hiragana" allowBlank="1" showInputMessage="1" showErrorMessage="1" sqref="P570:Y570" xr:uid="{5BDB32D9-E1C8-40CB-AF01-BE41E7603890}"/>
    <dataValidation type="list" imeMode="halfAlpha" allowBlank="1" showInputMessage="1" showErrorMessage="1" error="リストから選択してください" sqref="O571" xr:uid="{3B79B9EE-FA7C-42E1-818E-FE7CD364EA13}">
      <formula1>"○,　"</formula1>
    </dataValidation>
    <dataValidation type="list" imeMode="halfAlpha" allowBlank="1" showInputMessage="1" showErrorMessage="1" error="リストから選択してください" sqref="O572" xr:uid="{0F324A0B-DCE2-4740-B97C-F3BCB4AA78E6}">
      <formula1>"○,　"</formula1>
    </dataValidation>
    <dataValidation errorStyle="warning" imeMode="hiragana" allowBlank="1" showInputMessage="1" showErrorMessage="1" sqref="P572:Y572" xr:uid="{8D7626D0-9FDF-4902-A01D-20F191EFF474}"/>
    <dataValidation type="list" imeMode="halfAlpha" allowBlank="1" showInputMessage="1" showErrorMessage="1" error="リストから選択してください" sqref="O576" xr:uid="{BD6BEDE7-B8DB-4DC9-89C0-395E7EA848D9}">
      <formula1>"○,　"</formula1>
    </dataValidation>
    <dataValidation type="list" imeMode="halfAlpha" allowBlank="1" showInputMessage="1" showErrorMessage="1" error="リストから選択してください" sqref="O577" xr:uid="{D0D690DD-AEAC-4A0B-B58C-9E604CEA78E4}">
      <formula1>"○,　"</formula1>
    </dataValidation>
    <dataValidation type="list" imeMode="halfAlpha" allowBlank="1" showInputMessage="1" showErrorMessage="1" error="リストから選択してください" sqref="O578" xr:uid="{C8AC754E-4FC7-4593-85CA-B4E642D80212}">
      <formula1>"○,　"</formula1>
    </dataValidation>
    <dataValidation type="list" imeMode="halfAlpha" allowBlank="1" showInputMessage="1" showErrorMessage="1" error="リストから選択してください" sqref="O579:O580" xr:uid="{685CAE23-3933-4009-9FB6-461C42C5C476}">
      <formula1>"○,　"</formula1>
    </dataValidation>
    <dataValidation errorStyle="warning" imeMode="hiragana" allowBlank="1" showInputMessage="1" showErrorMessage="1" sqref="P580:Y580" xr:uid="{D46BAD4C-687E-4F40-A441-47D203AD0D65}"/>
    <dataValidation type="list" imeMode="halfAlpha" allowBlank="1" showInputMessage="1" showErrorMessage="1" error="リストから選択してください" sqref="O581" xr:uid="{4B53DC04-960B-47D5-A879-E19BBA707850}">
      <formula1>"○,　"</formula1>
    </dataValidation>
    <dataValidation type="list" imeMode="halfAlpha" allowBlank="1" showInputMessage="1" showErrorMessage="1" error="リストから選択してください" sqref="O582" xr:uid="{A6120BE3-7866-4F7E-BE30-0C207C780002}">
      <formula1>"○,　"</formula1>
    </dataValidation>
    <dataValidation type="list" imeMode="halfAlpha" allowBlank="1" showInputMessage="1" showErrorMessage="1" error="リストから選択してください" sqref="O583" xr:uid="{F77E9FEE-725D-465F-9387-CF772D999898}">
      <formula1>"○,　"</formula1>
    </dataValidation>
    <dataValidation type="list" imeMode="halfAlpha" allowBlank="1" showInputMessage="1" showErrorMessage="1" error="リストから選択してください" sqref="O584" xr:uid="{89F9E2BF-9532-468D-836E-7649DB533B58}">
      <formula1>"○,　"</formula1>
    </dataValidation>
    <dataValidation type="list" imeMode="halfAlpha" allowBlank="1" showInputMessage="1" showErrorMessage="1" error="リストから選択してください" sqref="O585:O586" xr:uid="{DD098A7C-6EF0-454B-A587-35C2BFA90F12}">
      <formula1>"○,　"</formula1>
    </dataValidation>
    <dataValidation errorStyle="warning" imeMode="hiragana" allowBlank="1" showInputMessage="1" showErrorMessage="1" sqref="P586:Y586" xr:uid="{F5AB7172-1D01-4E5C-9C9D-631C7DCA0B20}"/>
    <dataValidation type="list" imeMode="halfAlpha" allowBlank="1" showInputMessage="1" showErrorMessage="1" error="リストから選択してください" sqref="O590" xr:uid="{DE519495-F136-4466-A825-671A0018DD90}">
      <formula1>"○,　"</formula1>
    </dataValidation>
    <dataValidation type="list" imeMode="halfAlpha" allowBlank="1" showInputMessage="1" showErrorMessage="1" error="リストから選択してください" sqref="O591" xr:uid="{6278B0B5-7BC5-4962-8755-723128253238}">
      <formula1>"○,　"</formula1>
    </dataValidation>
    <dataValidation type="list" imeMode="halfAlpha" allowBlank="1" showInputMessage="1" showErrorMessage="1" error="リストから選択してください" sqref="O592" xr:uid="{04CF4F71-56B5-4DCC-B39F-0248FEEC4B12}">
      <formula1>"○,　"</formula1>
    </dataValidation>
    <dataValidation type="list" imeMode="halfAlpha" allowBlank="1" showInputMessage="1" showErrorMessage="1" error="リストから選択してください" sqref="O593" xr:uid="{8B641F19-C2A3-4E96-93D7-B063F7FE431A}">
      <formula1>"○,　"</formula1>
    </dataValidation>
    <dataValidation type="list" imeMode="halfAlpha" allowBlank="1" showInputMessage="1" showErrorMessage="1" error="リストから選択してください" sqref="O594" xr:uid="{BA2DBC34-515C-4499-8FE7-096120D0110A}">
      <formula1>"○,　"</formula1>
    </dataValidation>
    <dataValidation errorStyle="warning" imeMode="hiragana" allowBlank="1" showInputMessage="1" showErrorMessage="1" sqref="P594:Y594" xr:uid="{89FF37B6-74DC-44A7-AE37-C9EDFE1EF780}"/>
    <dataValidation type="list" imeMode="halfAlpha" allowBlank="1" showInputMessage="1" showErrorMessage="1" error="リストから選択してください" sqref="O598" xr:uid="{5E9A17B1-2163-4883-8478-24045421D9D2}">
      <formula1>"○,　"</formula1>
    </dataValidation>
    <dataValidation type="list" imeMode="halfAlpha" allowBlank="1" showInputMessage="1" showErrorMessage="1" error="リストから選択してください" sqref="O599" xr:uid="{DD502222-6BD6-4FCD-BDBE-C98EB997ECD8}">
      <formula1>"○,　"</formula1>
    </dataValidation>
    <dataValidation type="list" imeMode="halfAlpha" allowBlank="1" showInputMessage="1" showErrorMessage="1" error="リストから選択してください" sqref="O600" xr:uid="{50214750-FCDC-4E23-80C1-32728E638022}">
      <formula1>"○,　"</formula1>
    </dataValidation>
    <dataValidation type="list" imeMode="halfAlpha" allowBlank="1" showInputMessage="1" showErrorMessage="1" error="リストから選択してください" sqref="O601" xr:uid="{6451C6AE-6763-4E03-BBCF-9224EFEE8DF0}">
      <formula1>"○,　"</formula1>
    </dataValidation>
    <dataValidation errorStyle="warning" imeMode="hiragana" allowBlank="1" showInputMessage="1" showErrorMessage="1" sqref="P601:Y601" xr:uid="{2EC9B6C2-6E8E-4925-8226-9A6E7827BC4C}"/>
    <dataValidation type="list" imeMode="halfAlpha" allowBlank="1" showInputMessage="1" showErrorMessage="1" error="リストから選択してください" sqref="O602:O603" xr:uid="{126A5655-28BF-46C3-8DAF-5C9A84A93E53}">
      <formula1>"○,　"</formula1>
    </dataValidation>
    <dataValidation errorStyle="warning" imeMode="hiragana" allowBlank="1" showInputMessage="1" showErrorMessage="1" sqref="P603:Y603" xr:uid="{1428E001-B0E0-4D13-99C1-01CFF25AB29A}"/>
    <dataValidation type="list" imeMode="halfAlpha" allowBlank="1" showInputMessage="1" showErrorMessage="1" error="リストから選択してください" sqref="O607" xr:uid="{C12FA111-8434-4362-BCCF-2897B417CB8D}">
      <formula1>"○,　"</formula1>
    </dataValidation>
    <dataValidation type="list" imeMode="halfAlpha" allowBlank="1" showInputMessage="1" showErrorMessage="1" error="リストから選択してください" sqref="O608" xr:uid="{19EDD4D2-1826-48C0-A724-9B8123C755B6}">
      <formula1>"○,　"</formula1>
    </dataValidation>
    <dataValidation type="list" imeMode="halfAlpha" allowBlank="1" showInputMessage="1" showErrorMessage="1" error="リストから選択してください" sqref="O609" xr:uid="{73556AA3-A04E-4453-BFF5-AB83B2A8AD60}">
      <formula1>"○,　"</formula1>
    </dataValidation>
    <dataValidation errorStyle="warning" imeMode="hiragana" allowBlank="1" showInputMessage="1" showErrorMessage="1" sqref="P609:Y609" xr:uid="{6759E721-2C06-4372-A75D-1EAD0D8793E2}"/>
    <dataValidation type="list" imeMode="halfAlpha" allowBlank="1" showInputMessage="1" showErrorMessage="1" error="リストから選択してください" sqref="O610" xr:uid="{1A77C50E-4289-4996-8503-E17112EAC7CA}">
      <formula1>"○,　"</formula1>
    </dataValidation>
    <dataValidation type="list" imeMode="halfAlpha" allowBlank="1" showInputMessage="1" showErrorMessage="1" error="リストから選択してください" sqref="O611" xr:uid="{671EE414-2D52-4245-BDEE-D1C2FA2BE80A}">
      <formula1>"○,　"</formula1>
    </dataValidation>
    <dataValidation type="list" imeMode="halfAlpha" allowBlank="1" showInputMessage="1" showErrorMessage="1" error="リストから選択してください" sqref="O612" xr:uid="{BD3A6953-6AAA-481E-9B50-C9E52D1C530C}">
      <formula1>"○,　"</formula1>
    </dataValidation>
    <dataValidation errorStyle="warning" imeMode="hiragana" allowBlank="1" showInputMessage="1" showErrorMessage="1" sqref="P612:Y612" xr:uid="{78BEEBE7-ABB7-45B1-9B3C-8F5AB947042E}"/>
    <dataValidation type="list" imeMode="halfAlpha" allowBlank="1" showInputMessage="1" showErrorMessage="1" error="リストから選択してください" sqref="O616" xr:uid="{1AF9ED9E-2BD5-4282-B312-496B35362A58}">
      <formula1>"○,　"</formula1>
    </dataValidation>
    <dataValidation type="list" imeMode="halfAlpha" allowBlank="1" showInputMessage="1" showErrorMessage="1" error="リストから選択してください" sqref="O617" xr:uid="{E987EC04-8E67-4CD7-B670-98EFB8753BBC}">
      <formula1>"○,　"</formula1>
    </dataValidation>
    <dataValidation type="list" imeMode="halfAlpha" allowBlank="1" showInputMessage="1" showErrorMessage="1" error="リストから選択してください" sqref="O618" xr:uid="{FA90E875-24D0-4F2C-9928-8AF690F20935}">
      <formula1>"○,　"</formula1>
    </dataValidation>
    <dataValidation type="list" imeMode="halfAlpha" allowBlank="1" showInputMessage="1" showErrorMessage="1" error="リストから選択してください" sqref="O619" xr:uid="{4AFFAB9E-0667-4698-A059-77BB4F6E493B}">
      <formula1>"○,　"</formula1>
    </dataValidation>
    <dataValidation type="list" imeMode="halfAlpha" allowBlank="1" showInputMessage="1" showErrorMessage="1" error="リストから選択してください" sqref="O620" xr:uid="{10D03C24-EF66-4681-9437-E40F1CB7D3AA}">
      <formula1>"○,　"</formula1>
    </dataValidation>
    <dataValidation type="list" imeMode="halfAlpha" allowBlank="1" showInputMessage="1" showErrorMessage="1" error="リストから選択してください" sqref="O621" xr:uid="{8C033851-4A00-499F-863D-FF4C4BAE43A3}">
      <formula1>"○,　"</formula1>
    </dataValidation>
    <dataValidation type="list" imeMode="halfAlpha" allowBlank="1" showInputMessage="1" showErrorMessage="1" error="リストから選択してください" sqref="O622" xr:uid="{295E2D78-27B8-42CD-9E34-3AFA9C907305}">
      <formula1>"○,　"</formula1>
    </dataValidation>
    <dataValidation type="list" imeMode="halfAlpha" allowBlank="1" showInputMessage="1" showErrorMessage="1" error="リストから選択してください" sqref="O623" xr:uid="{5DBAF334-D5DE-4936-8000-AA492BBFC3B0}">
      <formula1>"○,　"</formula1>
    </dataValidation>
    <dataValidation type="list" imeMode="halfAlpha" allowBlank="1" showInputMessage="1" showErrorMessage="1" error="リストから選択してください" sqref="O624" xr:uid="{5D9ABC07-078F-4907-8E68-2C02418C71EA}">
      <formula1>"○,　"</formula1>
    </dataValidation>
    <dataValidation type="list" imeMode="halfAlpha" allowBlank="1" showInputMessage="1" showErrorMessage="1" error="リストから選択してください" sqref="O625" xr:uid="{170AC480-100B-42F0-B460-1BA5FF3C546D}">
      <formula1>"○,　"</formula1>
    </dataValidation>
    <dataValidation type="list" imeMode="halfAlpha" allowBlank="1" showInputMessage="1" showErrorMessage="1" error="リストから選択してください" sqref="O626" xr:uid="{0C66F452-07B3-4E9D-8410-11E9A5583C8F}">
      <formula1>"○,　"</formula1>
    </dataValidation>
    <dataValidation type="list" imeMode="halfAlpha" allowBlank="1" showInputMessage="1" showErrorMessage="1" error="リストから選択してください" sqref="O627" xr:uid="{59700E13-A0E7-447C-B0FE-6EAA387085E1}">
      <formula1>"○,　"</formula1>
    </dataValidation>
    <dataValidation errorStyle="warning" imeMode="hiragana" allowBlank="1" showInputMessage="1" showErrorMessage="1" sqref="P627:Y627" xr:uid="{9D7A70D4-6761-40DE-A6F9-7130809C4476}"/>
    <dataValidation type="list" imeMode="halfAlpha" allowBlank="1" showInputMessage="1" showErrorMessage="1" error="リストから選択してください" sqref="O628" xr:uid="{765B6DAA-139B-45DD-B008-6A7777514683}">
      <formula1>"○,　"</formula1>
    </dataValidation>
    <dataValidation type="list" imeMode="halfAlpha" allowBlank="1" showInputMessage="1" showErrorMessage="1" error="リストから選択してください" sqref="O629" xr:uid="{6E99FBF1-DF53-41BF-B04A-3E5DE4FBE64D}">
      <formula1>"○,　"</formula1>
    </dataValidation>
    <dataValidation type="list" imeMode="halfAlpha" allowBlank="1" showInputMessage="1" showErrorMessage="1" error="リストから選択してください" sqref="O630" xr:uid="{646F9543-6BA7-4873-AD51-A4BDDEE4890C}">
      <formula1>"○,　"</formula1>
    </dataValidation>
    <dataValidation type="list" imeMode="halfAlpha" allowBlank="1" showInputMessage="1" showErrorMessage="1" error="リストから選択してください" sqref="O631" xr:uid="{607A8431-29DE-466F-ACA3-D7C8C8015F94}">
      <formula1>"○,　"</formula1>
    </dataValidation>
    <dataValidation type="list" imeMode="halfAlpha" allowBlank="1" showInputMessage="1" showErrorMessage="1" error="リストから選択してください" sqref="O632" xr:uid="{5660FD07-A840-48F9-B384-EFCE5EDF33F4}">
      <formula1>"○,　"</formula1>
    </dataValidation>
    <dataValidation errorStyle="warning" imeMode="hiragana" allowBlank="1" showInputMessage="1" showErrorMessage="1" sqref="P632:Y632" xr:uid="{0D45C8F7-4F87-488A-85CA-DA886A1EAE75}"/>
    <dataValidation type="list" imeMode="halfAlpha" allowBlank="1" showInputMessage="1" showErrorMessage="1" error="リストから選択してください" sqref="O633" xr:uid="{DF46CE29-BE5F-4E89-AAAC-1F3F8B6108AB}">
      <formula1>"○,　"</formula1>
    </dataValidation>
    <dataValidation type="list" imeMode="halfAlpha" allowBlank="1" showInputMessage="1" showErrorMessage="1" error="リストから選択してください" sqref="O634" xr:uid="{45E2AFB9-436B-407A-A5DD-F4500CBE3E49}">
      <formula1>"○,　"</formula1>
    </dataValidation>
    <dataValidation errorStyle="warning" imeMode="hiragana" allowBlank="1" showInputMessage="1" showErrorMessage="1" sqref="P634:Y634" xr:uid="{93CF01A5-20E0-46AC-AA69-C9E3E903141C}"/>
    <dataValidation type="list" imeMode="halfAlpha" allowBlank="1" showInputMessage="1" showErrorMessage="1" error="リストから選択してください" sqref="O638" xr:uid="{41DDC9A2-CC4F-4966-A818-3B160FC68B00}">
      <formula1>"○,　"</formula1>
    </dataValidation>
    <dataValidation type="list" imeMode="halfAlpha" allowBlank="1" showInputMessage="1" showErrorMessage="1" error="リストから選択してください" sqref="O639" xr:uid="{12D697D8-4902-4535-8742-DCDA41E0697B}">
      <formula1>"○,　"</formula1>
    </dataValidation>
    <dataValidation type="list" imeMode="halfAlpha" allowBlank="1" showInputMessage="1" showErrorMessage="1" error="リストから選択してください" sqref="O640" xr:uid="{09AE7B37-BAA1-414D-BBA0-BCA0FFA0D71A}">
      <formula1>"○,　"</formula1>
    </dataValidation>
    <dataValidation type="list" imeMode="halfAlpha" allowBlank="1" showInputMessage="1" showErrorMessage="1" error="リストから選択してください" sqref="O641" xr:uid="{DB5F44AC-53F5-4E37-B016-381DEB415188}">
      <formula1>"○,　"</formula1>
    </dataValidation>
    <dataValidation type="list" imeMode="halfAlpha" allowBlank="1" showInputMessage="1" showErrorMessage="1" error="リストから選択してください" sqref="O642" xr:uid="{C3136750-3349-4CF1-9621-BE88F223CE56}">
      <formula1>"○,　"</formula1>
    </dataValidation>
    <dataValidation type="list" imeMode="halfAlpha" allowBlank="1" showInputMessage="1" showErrorMessage="1" error="リストから選択してください" sqref="O643" xr:uid="{46C3A284-B2F5-4261-B45E-E4EF6BF051FD}">
      <formula1>"○,　"</formula1>
    </dataValidation>
    <dataValidation type="list" imeMode="halfAlpha" allowBlank="1" showInputMessage="1" showErrorMessage="1" error="リストから選択してください" sqref="O644" xr:uid="{DB01FBCE-FFBA-4511-9FE8-CFEDC01AE66D}">
      <formula1>"○,　"</formula1>
    </dataValidation>
    <dataValidation type="list" imeMode="halfAlpha" allowBlank="1" showInputMessage="1" showErrorMessage="1" error="リストから選択してください" sqref="O645" xr:uid="{FBC12A59-D050-4F0C-9D83-D28D92C18BE1}">
      <formula1>"○,　"</formula1>
    </dataValidation>
    <dataValidation type="list" imeMode="halfAlpha" allowBlank="1" showInputMessage="1" showErrorMessage="1" error="リストから選択してください" sqref="O646" xr:uid="{FB040049-9A23-4D5E-B495-FB6BCD66E9CC}">
      <formula1>"○,　"</formula1>
    </dataValidation>
    <dataValidation errorStyle="warning" imeMode="hiragana" allowBlank="1" showInputMessage="1" showErrorMessage="1" sqref="P646:Y646" xr:uid="{E4928A1E-2E55-448D-A64B-B3CB7671242B}"/>
    <dataValidation type="list" imeMode="halfAlpha" allowBlank="1" showInputMessage="1" showErrorMessage="1" error="リストから選択してください" sqref="O650" xr:uid="{C50973E1-E91E-432F-8DCD-F9913BF2D4AC}">
      <formula1>"○,　"</formula1>
    </dataValidation>
    <dataValidation type="list" imeMode="halfAlpha" allowBlank="1" showInputMessage="1" showErrorMessage="1" error="リストから選択してください" sqref="O651" xr:uid="{C70AC468-BEFF-47FE-AD32-EABDCF6289AA}">
      <formula1>"○,　"</formula1>
    </dataValidation>
    <dataValidation type="list" imeMode="halfAlpha" allowBlank="1" showInputMessage="1" showErrorMessage="1" error="リストから選択してください" sqref="O652" xr:uid="{34A25C66-9286-4F1A-8919-34375AADF357}">
      <formula1>"○,　"</formula1>
    </dataValidation>
    <dataValidation type="list" imeMode="halfAlpha" allowBlank="1" showInputMessage="1" showErrorMessage="1" error="リストから選択してください" sqref="O653" xr:uid="{40F2D976-CDCA-4300-8475-14F6A0117977}">
      <formula1>"○,　"</formula1>
    </dataValidation>
    <dataValidation type="list" imeMode="halfAlpha" allowBlank="1" showInputMessage="1" showErrorMessage="1" error="リストから選択してください" sqref="O654" xr:uid="{5F433FA9-1ABE-4C2D-891D-951EEA8C982A}">
      <formula1>"○,　"</formula1>
    </dataValidation>
    <dataValidation type="list" imeMode="halfAlpha" allowBlank="1" showInputMessage="1" showErrorMessage="1" error="リストから選択してください" sqref="O655" xr:uid="{B141BFB3-B712-4443-8BE2-9443B87365AF}">
      <formula1>"○,　"</formula1>
    </dataValidation>
    <dataValidation errorStyle="warning" imeMode="hiragana" allowBlank="1" showInputMessage="1" showErrorMessage="1" sqref="P655:Y655" xr:uid="{8A82C012-2671-45B1-B9F7-377F1532DB8E}"/>
    <dataValidation type="list" imeMode="halfAlpha" allowBlank="1" showInputMessage="1" showErrorMessage="1" error="リストから選択してください" sqref="O659" xr:uid="{08E0C86A-7112-4C90-91E7-783790BCCC7B}">
      <formula1>"○,　"</formula1>
    </dataValidation>
    <dataValidation errorStyle="warning" imeMode="hiragana" allowBlank="1" showInputMessage="1" showErrorMessage="1" sqref="P659:Y659" xr:uid="{BD8C21D4-0E88-4768-84EB-D347E62A2515}"/>
  </dataValidations>
  <pageMargins left="0.19685039370078741" right="0.19685039370078741" top="0.39370078740157483" bottom="0.19685039370078741" header="0.19685039370078741" footer="0.19685039370078741"/>
  <pageSetup paperSize="9" scale="65" fitToHeight="0" orientation="portrait" r:id="rId1"/>
  <headerFooter>
    <oddHeader>&amp;R&amp;8&amp;P/&amp;N</oddHeader>
  </headerFooter>
  <ignoredErrors>
    <ignoredError sqref="F220:F417 F421:F439 F443:F466 F470:F503 F507:F511 F515:F531 F535:F548 F552:F572 F576:F586 F590:F594 F598:F603 F607:F612 F616:F634 F638:F646 F650:F655 F6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5"/>
  <sheetViews>
    <sheetView zoomScaleNormal="100" workbookViewId="0"/>
  </sheetViews>
  <sheetFormatPr defaultRowHeight="13.5" x14ac:dyDescent="0.15"/>
  <cols>
    <col min="1" max="16384" width="9" style="91"/>
  </cols>
  <sheetData>
    <row r="1" spans="1:1" x14ac:dyDescent="0.15">
      <c r="A1" s="91" t="str">
        <f>"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"</f>
        <v>@北海道@青森県@岩手県@宮城県@秋田県@山形県@福島県@茨城県@栃木県@群馬県@埼玉県@千葉県@東京都@新潟県@富山県@石川県@福井県@山梨県@長野県@岐阜県@静岡県@愛知県@三重県@滋賀県@京都府@大阪府@兵庫県@奈良県@鳥取県@島根県@岡山県@広島県@山口県@徳島県@香川県@愛媛県@高知県@福岡県@佐賀県@長崎県@熊本県@大分県@宮崎県@沖縄県@</v>
      </c>
    </row>
    <row r="2" spans="1:1" x14ac:dyDescent="0.15">
      <c r="A2" s="91" t="str">
        <f>"@神奈川県@和歌山県@鹿児島県@"</f>
        <v>@神奈川県@和歌山県@鹿児島県@</v>
      </c>
    </row>
    <row r="4" spans="1:1" x14ac:dyDescent="0.15">
      <c r="A4" s="91" t="s">
        <v>836</v>
      </c>
    </row>
    <row r="5" spans="1:1" x14ac:dyDescent="0.15">
      <c r="A5" s="91" t="s">
        <v>837</v>
      </c>
    </row>
  </sheetData>
  <sheetProtection algorithmName="SHA-512" hashValue="EAoDGhzmpEsm93NIMjd3X4T7o77G9zR9q4xykPLYNhLoWvqsJq9ddK6KUW4OiLxq5oLeigEQjXaub3gLKwhIEw==" saltValue="YF0lGgmY40lgEXMctgQXiw==" spinCount="100000" sheet="1" objects="1" scenarios="1"/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入力シート</vt:lpstr>
      <vt:lpstr>settings</vt:lpstr>
      <vt:lpstr>入力シート!Print_Titles</vt:lpstr>
      <vt:lpstr>希望</vt:lpstr>
      <vt:lpstr>都道府県3</vt:lpstr>
      <vt:lpstr>都道府県4</vt:lpstr>
      <vt:lpstr>日付例</vt:lpstr>
      <vt:lpstr>日付例_s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2022-08-08T07:35:30Z</cp:lastPrinted>
  <dcterms:created xsi:type="dcterms:W3CDTF">2018-07-20T07:50:20Z</dcterms:created>
  <dcterms:modified xsi:type="dcterms:W3CDTF">2026-09-17T05:13:48Z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3a4e7fa2-52cc-43db-ad33-0160453b7577</vt:lpwstr>
  </property>
</Properties>
</file>