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VZP5GNPM9LdCSQM314/wSs84QkD/KHWlr3WKHyfzBVbfOgHv6xbAHmVQ7U/rXOuanEOuwVxcdVLctY010/+TGw==" workbookSaltValue="vrLqw+2mCMhb1VPn++X9IA=="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I6" i="5" l="1"/>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E86" i="4"/>
  <c r="AT10" i="4"/>
  <c r="AL10" i="4"/>
  <c r="AD10" i="4"/>
  <c r="I10" i="4"/>
  <c r="B10"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<sst xmlns="http://schemas.openxmlformats.org/spreadsheetml/2006/main" count="240" uniqueCount="126">
  <si>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</si>
  <si>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</si>
  <si>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</si>
  <si>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</si>
  <si>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</si>
  <si>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</si>
  <si>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</si>
  <si>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</si>
  <si>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</si>
  <si>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</si>
  <si>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</si>
  <si>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</si>
  <si>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</si>
  <si>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</si>
  <si>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</si>
  <si>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</si>
  <si>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</si>
  <si>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</si>
  <si>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</si>
  <si>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</si>
  <si>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</si>
  <si>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</si>
  <si>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</si>
  <si>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</si>
  <si>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</si>
  <si>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</si>
  <si>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</si>
  <si>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</si>
  <si>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</si>
  <si>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</si>
  <si>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</si>
  <si>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</si>
  <si>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</si>
  <si>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</si>
  <si>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</si>
  <si>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</si>
  <si>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</si>
  <si>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</si>
  <si>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</si>
  <si>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</si>
  <si>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</si>
  <si>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</si>
  <si>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</si>
  <si>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</si>
  <si>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</si>
  <si>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</si>
  <si>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</si>
  <si>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</si>
  <si>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</si>
  <si>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</si>
  <si>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</si>
  <si>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</si>
  <si>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</si>
  <si>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</si>
  <si>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</si>
  <si>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</si>
  <si>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</si>
  <si>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</si>
  <si>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</si>
  <si>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</si>
  <si>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</si>
  <si>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</si>
  <si>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</si>
  <si>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</si>
  <si>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</si>
  <si>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</si>
  <si>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</si>
  <si>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</si>
  <si>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</si>
  <si>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</si>
  <si>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</si>
  <si>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</si>
  <si>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</si>
  <si>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</si>
  <si>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</si>
  <si>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</si>
  <si>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</si>
  <si>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</si>
  <si>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</si>
  <si>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</si>
  <si>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</si>
  <si>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</si>
  <si>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</si>
  <si>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</si>
  <si>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</si>
  <si>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</si>
  <si>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</si>
  <si>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</si>
  <si>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</si>
  <si>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</si>
  <si>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</si>
  <si>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</si>
  <si>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</si>
  <si>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</si>
  <si>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</si>
  <si>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</si>
  <si>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</si>
  <si>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</si>
  <si>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</si>
  <si>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</si>
  <si>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</si>
  <si>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</si>
  <si>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</si>
  <si>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</si>
  <si>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</si>
  <si>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</si>
  <si>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</si>
  <si>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</si>
  <si>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</si>
  <si>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</si>
  <si>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北広島町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</si>
  <si>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</si>
  <si>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</si>
  <si>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</si>
  <si>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</si>
  <si>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</si>
  <si>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</si>
  <si>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</si>
  <si>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</si>
  <si>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</si>
  <si>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</si>
  <si>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</si>
  <si>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</si>
  <si>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③現状では法定耐用年数を超える管路は出ていないが、施設の老朽化が進むにつれ更新に向けた対策も必要となってくることから、適正な時期に適正な管路更新ができるように、計画的な資産管理を行う。</t>
    <phoneticPr fontId="16"/>
  </si>
  <si>
    <t>　本町の農業集落排水事業は単年度収支が赤字であることや経費回収率が極めて低いこと、汚水処理原価の数値を類似団体平均と比較して高いことを踏まえると、全体的な経営状況については健全とは言えない状況となっている。平成28年度策定の経営戦略に基づき、今後は、経営状況や固定資産などの状況把握、必要に応じた施設の整備更新、適切な資金管理など、経営改善及び適切な運営管理に向けた取組みを進めていく必要がある。
　また、人口密度が他の事業と比較して大きい理由は、農業集落排水区域は既にほ場整備が終了しており、今後、農地を宅地化する可能性が低いことから、管路沿いの面積を処理区域面積としていることによる。</t>
    <rPh sb="1" eb="3">
      <t>ホンチョウ</t>
    </rPh>
    <rPh sb="4" eb="6">
      <t>ノウギョウ</t>
    </rPh>
    <rPh sb="6" eb="8">
      <t>シュウラク</t>
    </rPh>
    <rPh sb="8" eb="10">
      <t>ハイスイ</t>
    </rPh>
    <rPh sb="10" eb="12">
      <t>ジギョウ</t>
    </rPh>
    <phoneticPr fontId="16"/>
  </si>
  <si>
    <r>
      <t>①収益的収支比率は100％を大幅に下回っており、単年度収支は赤字である。総費用は昨年度より減少しているものの高額で推移している。また補助金及び繰入金が総費用の減少より更に減っており、それに伴い収支比率が悪化している。経営継続のために繰入金に頼らざるを得ず、単年度収支赤字</t>
    </r>
    <r>
      <rPr>
        <sz val="11"/>
        <rFont val="ＭＳ ゴシック"/>
        <family val="3"/>
        <charset val="128"/>
      </rPr>
      <t>縮減</t>
    </r>
    <r>
      <rPr>
        <sz val="11"/>
        <color theme="1"/>
        <rFont val="ＭＳ ゴシック"/>
        <family val="3"/>
        <charset val="128"/>
      </rPr>
      <t>に向けて経営改善に取り組んでいくことが必要である。
④企業債残高対事業規模比率のH29当該値は4,844.38％となっているが、正しくは0.00％である。当該比率については、</t>
    </r>
    <r>
      <rPr>
        <sz val="11"/>
        <rFont val="ＭＳ ゴシック"/>
        <family val="3"/>
        <charset val="128"/>
      </rPr>
      <t>企業債現在高とともに順調に減少し平成27年度に皆減となっている。これは、一般会計の負担により賄われているためであり一概に良いとは言えない状況である。
⑤経費回収率は100％を大きく下回っており、単独</t>
    </r>
    <r>
      <rPr>
        <sz val="11"/>
        <color theme="1"/>
        <rFont val="ＭＳ ゴシック"/>
        <family val="3"/>
        <charset val="128"/>
      </rPr>
      <t>での経営はできているとは言えない状況となっている。今後、使用</t>
    </r>
    <r>
      <rPr>
        <sz val="11"/>
        <rFont val="ＭＳ ゴシック"/>
        <family val="3"/>
        <charset val="128"/>
      </rPr>
      <t>料収入の見直しや汚水処理に係る費用の削減など、単独経営に近づくよう取組みを進めていく。
⑥汚水処理原価は、類似団体平均よりも高い数値で推移しており、他団体と比較すると費用の効率性の面では改善すべき点があると考える。今後、経年による施設の老朽化が想定される中、健全経営を図っていくための対策を検討していく必要がある。
⑦施設利用率は50％台をほぼ横ばいで推移している。前年度に比べ若干の改善がみられるものの、さらに改善していく必要があると考えられる。
⑧水洗化率は90％台</t>
    </r>
    <r>
      <rPr>
        <sz val="11"/>
        <color theme="1"/>
        <rFont val="ＭＳ ゴシック"/>
        <family val="3"/>
        <charset val="128"/>
      </rPr>
      <t>であるが、年々下降傾向にある。今後、水洗化率100％達成に向け、取り組みを強化していく必要がある。</t>
    </r>
    <rPh sb="40" eb="43">
      <t>サクネンド</t>
    </rPh>
    <rPh sb="45" eb="47">
      <t>ゲンショウ</t>
    </rPh>
    <rPh sb="66" eb="69">
      <t>ホジョキン</t>
    </rPh>
    <rPh sb="69" eb="70">
      <t>オヨ</t>
    </rPh>
    <rPh sb="71" eb="73">
      <t>クリイレ</t>
    </rPh>
    <rPh sb="73" eb="74">
      <t>キン</t>
    </rPh>
    <rPh sb="75" eb="78">
      <t>ソウヒヨウ</t>
    </rPh>
    <rPh sb="79" eb="81">
      <t>ゲンショウ</t>
    </rPh>
    <rPh sb="83" eb="84">
      <t>サラ</t>
    </rPh>
    <rPh sb="85" eb="86">
      <t>ヘ</t>
    </rPh>
    <rPh sb="94" eb="95">
      <t>トモナ</t>
    </rPh>
    <rPh sb="96" eb="98">
      <t>シュウシ</t>
    </rPh>
    <rPh sb="98" eb="100">
      <t>ヒリツ</t>
    </rPh>
    <rPh sb="101" eb="103">
      <t>アッカ</t>
    </rPh>
    <rPh sb="108" eb="110">
      <t>ケイエイ</t>
    </rPh>
    <rPh sb="110" eb="112">
      <t>ケイゾク</t>
    </rPh>
    <rPh sb="116" eb="118">
      <t>クリイレ</t>
    </rPh>
    <rPh sb="118" eb="119">
      <t>キン</t>
    </rPh>
    <rPh sb="120" eb="121">
      <t>タヨ</t>
    </rPh>
    <rPh sb="125" eb="126">
      <t>エ</t>
    </rPh>
    <rPh sb="135" eb="137">
      <t>シュクゲン</t>
    </rPh>
    <rPh sb="180" eb="182">
      <t>トウガイ</t>
    </rPh>
    <rPh sb="182" eb="183">
      <t>チ</t>
    </rPh>
    <rPh sb="201" eb="202">
      <t>タダ</t>
    </rPh>
    <rPh sb="214" eb="216">
      <t>トウガイ</t>
    </rPh>
    <rPh sb="216" eb="218">
      <t>ヒリツ</t>
    </rPh>
    <rPh sb="224" eb="226">
      <t>キギョウ</t>
    </rPh>
    <rPh sb="226" eb="227">
      <t>サイ</t>
    </rPh>
    <rPh sb="227" eb="230">
      <t>ゲンザイダカ</t>
    </rPh>
    <rPh sb="234" eb="236">
      <t>ジュンチョウ</t>
    </rPh>
    <rPh sb="237" eb="239">
      <t>ゲンショウ</t>
    </rPh>
    <rPh sb="240" eb="242">
      <t>ヘイセイ</t>
    </rPh>
    <rPh sb="244" eb="246">
      <t>ネンド</t>
    </rPh>
    <rPh sb="247" eb="248">
      <t>ミナ</t>
    </rPh>
    <rPh sb="248" eb="249">
      <t>ゲン</t>
    </rPh>
    <rPh sb="260" eb="262">
      <t>イッパン</t>
    </rPh>
    <rPh sb="262" eb="264">
      <t>カイケイ</t>
    </rPh>
    <rPh sb="265" eb="267">
      <t>フタン</t>
    </rPh>
    <rPh sb="270" eb="271">
      <t>マカナ</t>
    </rPh>
    <rPh sb="281" eb="283">
      <t>イチガイ</t>
    </rPh>
    <rPh sb="284" eb="285">
      <t>ヨ</t>
    </rPh>
    <rPh sb="288" eb="289">
      <t>イ</t>
    </rPh>
    <rPh sb="292" eb="294">
      <t>ジョウキョウ</t>
    </rPh>
    <rPh sb="376" eb="378">
      <t>タンドク</t>
    </rPh>
    <rPh sb="381" eb="382">
      <t>チカ</t>
    </rPh>
    <rPh sb="415" eb="416">
      <t>タカ</t>
    </rPh>
    <rPh sb="538" eb="539">
      <t>ド</t>
    </rPh>
    <rPh sb="542" eb="544">
      <t>ジャッカン</t>
    </rPh>
    <rPh sb="545" eb="547">
      <t>カイゼン</t>
    </rPh>
    <rPh sb="565" eb="567">
      <t>ヒツヨウ</t>
    </rPh>
    <rPh sb="593" eb="595">
      <t>ネンネン</t>
    </rPh>
    <rPh sb="595" eb="597">
      <t>カコウ</t>
    </rPh>
    <rPh sb="597" eb="599">
      <t>ケイコウ</t>
    </rPh>
    <rPh sb="625" eb="627">
      <t>キョウカ</t>
    </rPh>
    <rPh sb="631" eb="633">
      <t>ヒツヨウ</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</si>
</sst>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DBA-4728-A4AC-D4F6B19320A0}"/>
            </c:ext>
          </c:extLst>
        </c:ser>
        <c:dLbls>
          <c:showLegendKey val="0"/>
          <c:showVal val="0"/>
          <c:showCatName val="0"/>
          <c:showSerName val="0"/>
          <c:showPercent val="0"/>
          <c:showBubbleSize val="0"/>
        </c:dLbls>
        <c:gapWidth val="150"/>
        <c:axId val="83827328"/>
        <c:axId val="83833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xmlns:c16r2="http://schemas.microsoft.com/office/drawing/2015/06/chart">
            <c:ext xmlns:c16="http://schemas.microsoft.com/office/drawing/2014/chart" uri="{C3380CC4-5D6E-409C-BE32-E72D297353CC}">
              <c16:uniqueId val="{00000001-4DBA-4728-A4AC-D4F6B19320A0}"/>
            </c:ext>
          </c:extLst>
        </c:ser>
        <c:dLbls>
          <c:showLegendKey val="0"/>
          <c:showVal val="0"/>
          <c:showCatName val="0"/>
          <c:showSerName val="0"/>
          <c:showPercent val="0"/>
          <c:showBubbleSize val="0"/>
        </c:dLbls>
        <c:marker val="1"/>
        <c:smooth val="0"/>
        <c:axId val="83827328"/>
        <c:axId val="83833600"/>
      </c:lineChart>
      <c:dateAx>
        <c:axId val="83827328"/>
        <c:scaling>
          <c:orientation val="minMax"/>
        </c:scaling>
        <c:delete val="1"/>
        <c:axPos val="b"/>
        <c:numFmt formatCode="ge" sourceLinked="1"/>
        <c:majorTickMark val="none"/>
        <c:minorTickMark val="none"/>
        <c:tickLblPos val="none"/>
        <c:crossAx val="83833600"/>
        <c:crosses val="autoZero"/>
        <c:auto val="1"/>
        <c:lblOffset val="100"/>
        <c:baseTimeUnit val="years"/>
      </c:dateAx>
      <c:valAx>
        <c:axId val="8383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827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55.77</c:v>
                </c:pt>
                <c:pt idx="1">
                  <c:v>54.8</c:v>
                </c:pt>
                <c:pt idx="2">
                  <c:v>54.8</c:v>
                </c:pt>
                <c:pt idx="3">
                  <c:v>51.49</c:v>
                </c:pt>
                <c:pt idx="4">
                  <c:v>52.69</c:v>
                </c:pt>
              </c:numCache>
            </c:numRef>
          </c:val>
          <c:extLst xmlns:c16r2="http://schemas.microsoft.com/office/drawing/2015/06/chart">
            <c:ext xmlns:c16="http://schemas.microsoft.com/office/drawing/2014/chart" uri="{C3380CC4-5D6E-409C-BE32-E72D297353CC}">
              <c16:uniqueId val="{00000000-5635-4ED7-A1BD-CEF0A612E1E4}"/>
            </c:ext>
          </c:extLst>
        </c:ser>
        <c:dLbls>
          <c:showLegendKey val="0"/>
          <c:showVal val="0"/>
          <c:showCatName val="0"/>
          <c:showSerName val="0"/>
          <c:showPercent val="0"/>
          <c:showBubbleSize val="0"/>
        </c:dLbls>
        <c:gapWidth val="150"/>
        <c:axId val="89373312"/>
        <c:axId val="89379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xmlns:c16r2="http://schemas.microsoft.com/office/drawing/2015/06/chart">
            <c:ext xmlns:c16="http://schemas.microsoft.com/office/drawing/2014/chart" uri="{C3380CC4-5D6E-409C-BE32-E72D297353CC}">
              <c16:uniqueId val="{00000001-5635-4ED7-A1BD-CEF0A612E1E4}"/>
            </c:ext>
          </c:extLst>
        </c:ser>
        <c:dLbls>
          <c:showLegendKey val="0"/>
          <c:showVal val="0"/>
          <c:showCatName val="0"/>
          <c:showSerName val="0"/>
          <c:showPercent val="0"/>
          <c:showBubbleSize val="0"/>
        </c:dLbls>
        <c:marker val="1"/>
        <c:smooth val="0"/>
        <c:axId val="89373312"/>
        <c:axId val="89379584"/>
      </c:lineChart>
      <c:dateAx>
        <c:axId val="89373312"/>
        <c:scaling>
          <c:orientation val="minMax"/>
        </c:scaling>
        <c:delete val="1"/>
        <c:axPos val="b"/>
        <c:numFmt formatCode="ge" sourceLinked="1"/>
        <c:majorTickMark val="none"/>
        <c:minorTickMark val="none"/>
        <c:tickLblPos val="none"/>
        <c:crossAx val="89379584"/>
        <c:crosses val="autoZero"/>
        <c:auto val="1"/>
        <c:lblOffset val="100"/>
        <c:baseTimeUnit val="years"/>
      </c:dateAx>
      <c:valAx>
        <c:axId val="89379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73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96.51</c:v>
                </c:pt>
                <c:pt idx="1">
                  <c:v>96.09</c:v>
                </c:pt>
                <c:pt idx="2">
                  <c:v>96.53</c:v>
                </c:pt>
                <c:pt idx="3">
                  <c:v>93</c:v>
                </c:pt>
                <c:pt idx="4">
                  <c:v>91.76</c:v>
                </c:pt>
              </c:numCache>
            </c:numRef>
          </c:val>
          <c:extLst xmlns:c16r2="http://schemas.microsoft.com/office/drawing/2015/06/chart">
            <c:ext xmlns:c16="http://schemas.microsoft.com/office/drawing/2014/chart" uri="{C3380CC4-5D6E-409C-BE32-E72D297353CC}">
              <c16:uniqueId val="{00000000-71DD-4056-9E6D-6333BBB9EC3C}"/>
            </c:ext>
          </c:extLst>
        </c:ser>
        <c:dLbls>
          <c:showLegendKey val="0"/>
          <c:showVal val="0"/>
          <c:showCatName val="0"/>
          <c:showSerName val="0"/>
          <c:showPercent val="0"/>
          <c:showBubbleSize val="0"/>
        </c:dLbls>
        <c:gapWidth val="150"/>
        <c:axId val="89435136"/>
        <c:axId val="89437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xmlns:c16r2="http://schemas.microsoft.com/office/drawing/2015/06/chart">
            <c:ext xmlns:c16="http://schemas.microsoft.com/office/drawing/2014/chart" uri="{C3380CC4-5D6E-409C-BE32-E72D297353CC}">
              <c16:uniqueId val="{00000001-71DD-4056-9E6D-6333BBB9EC3C}"/>
            </c:ext>
          </c:extLst>
        </c:ser>
        <c:dLbls>
          <c:showLegendKey val="0"/>
          <c:showVal val="0"/>
          <c:showCatName val="0"/>
          <c:showSerName val="0"/>
          <c:showPercent val="0"/>
          <c:showBubbleSize val="0"/>
        </c:dLbls>
        <c:marker val="1"/>
        <c:smooth val="0"/>
        <c:axId val="89435136"/>
        <c:axId val="89437312"/>
      </c:lineChart>
      <c:dateAx>
        <c:axId val="89435136"/>
        <c:scaling>
          <c:orientation val="minMax"/>
        </c:scaling>
        <c:delete val="1"/>
        <c:axPos val="b"/>
        <c:numFmt formatCode="ge" sourceLinked="1"/>
        <c:majorTickMark val="none"/>
        <c:minorTickMark val="none"/>
        <c:tickLblPos val="none"/>
        <c:crossAx val="89437312"/>
        <c:crosses val="autoZero"/>
        <c:auto val="1"/>
        <c:lblOffset val="100"/>
        <c:baseTimeUnit val="years"/>
      </c:dateAx>
      <c:valAx>
        <c:axId val="89437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3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66.87</c:v>
                </c:pt>
                <c:pt idx="1">
                  <c:v>66.08</c:v>
                </c:pt>
                <c:pt idx="2">
                  <c:v>66.19</c:v>
                </c:pt>
                <c:pt idx="3">
                  <c:v>77.69</c:v>
                </c:pt>
                <c:pt idx="4">
                  <c:v>65.790000000000006</c:v>
                </c:pt>
              </c:numCache>
            </c:numRef>
          </c:val>
          <c:extLst xmlns:c16r2="http://schemas.microsoft.com/office/drawing/2015/06/chart">
            <c:ext xmlns:c16="http://schemas.microsoft.com/office/drawing/2014/chart" uri="{C3380CC4-5D6E-409C-BE32-E72D297353CC}">
              <c16:uniqueId val="{00000000-60ED-479B-A3E1-997BAD0F2CC7}"/>
            </c:ext>
          </c:extLst>
        </c:ser>
        <c:dLbls>
          <c:showLegendKey val="0"/>
          <c:showVal val="0"/>
          <c:showCatName val="0"/>
          <c:showSerName val="0"/>
          <c:showPercent val="0"/>
          <c:showBubbleSize val="0"/>
        </c:dLbls>
        <c:gapWidth val="150"/>
        <c:axId val="83864576"/>
        <c:axId val="83870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0ED-479B-A3E1-997BAD0F2CC7}"/>
            </c:ext>
          </c:extLst>
        </c:ser>
        <c:dLbls>
          <c:showLegendKey val="0"/>
          <c:showVal val="0"/>
          <c:showCatName val="0"/>
          <c:showSerName val="0"/>
          <c:showPercent val="0"/>
          <c:showBubbleSize val="0"/>
        </c:dLbls>
        <c:marker val="1"/>
        <c:smooth val="0"/>
        <c:axId val="83864576"/>
        <c:axId val="83870848"/>
      </c:lineChart>
      <c:dateAx>
        <c:axId val="83864576"/>
        <c:scaling>
          <c:orientation val="minMax"/>
        </c:scaling>
        <c:delete val="1"/>
        <c:axPos val="b"/>
        <c:numFmt formatCode="ge" sourceLinked="1"/>
        <c:majorTickMark val="none"/>
        <c:minorTickMark val="none"/>
        <c:tickLblPos val="none"/>
        <c:crossAx val="83870848"/>
        <c:crosses val="autoZero"/>
        <c:auto val="1"/>
        <c:lblOffset val="100"/>
        <c:baseTimeUnit val="years"/>
      </c:dateAx>
      <c:valAx>
        <c:axId val="8387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86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6A6-40EC-8F9B-AE770EFE041B}"/>
            </c:ext>
          </c:extLst>
        </c:ser>
        <c:dLbls>
          <c:showLegendKey val="0"/>
          <c:showVal val="0"/>
          <c:showCatName val="0"/>
          <c:showSerName val="0"/>
          <c:showPercent val="0"/>
          <c:showBubbleSize val="0"/>
        </c:dLbls>
        <c:gapWidth val="150"/>
        <c:axId val="84946304"/>
        <c:axId val="84973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6A6-40EC-8F9B-AE770EFE041B}"/>
            </c:ext>
          </c:extLst>
        </c:ser>
        <c:dLbls>
          <c:showLegendKey val="0"/>
          <c:showVal val="0"/>
          <c:showCatName val="0"/>
          <c:showSerName val="0"/>
          <c:showPercent val="0"/>
          <c:showBubbleSize val="0"/>
        </c:dLbls>
        <c:marker val="1"/>
        <c:smooth val="0"/>
        <c:axId val="84946304"/>
        <c:axId val="84973056"/>
      </c:lineChart>
      <c:dateAx>
        <c:axId val="84946304"/>
        <c:scaling>
          <c:orientation val="minMax"/>
        </c:scaling>
        <c:delete val="1"/>
        <c:axPos val="b"/>
        <c:numFmt formatCode="ge" sourceLinked="1"/>
        <c:majorTickMark val="none"/>
        <c:minorTickMark val="none"/>
        <c:tickLblPos val="none"/>
        <c:crossAx val="84973056"/>
        <c:crosses val="autoZero"/>
        <c:auto val="1"/>
        <c:lblOffset val="100"/>
        <c:baseTimeUnit val="years"/>
      </c:dateAx>
      <c:valAx>
        <c:axId val="8497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94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D55-475B-9B53-2C35CD53A7C4}"/>
            </c:ext>
          </c:extLst>
        </c:ser>
        <c:dLbls>
          <c:showLegendKey val="0"/>
          <c:showVal val="0"/>
          <c:showCatName val="0"/>
          <c:showSerName val="0"/>
          <c:showPercent val="0"/>
          <c:showBubbleSize val="0"/>
        </c:dLbls>
        <c:gapWidth val="150"/>
        <c:axId val="87302144"/>
        <c:axId val="87304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D55-475B-9B53-2C35CD53A7C4}"/>
            </c:ext>
          </c:extLst>
        </c:ser>
        <c:dLbls>
          <c:showLegendKey val="0"/>
          <c:showVal val="0"/>
          <c:showCatName val="0"/>
          <c:showSerName val="0"/>
          <c:showPercent val="0"/>
          <c:showBubbleSize val="0"/>
        </c:dLbls>
        <c:marker val="1"/>
        <c:smooth val="0"/>
        <c:axId val="87302144"/>
        <c:axId val="87304064"/>
      </c:lineChart>
      <c:dateAx>
        <c:axId val="87302144"/>
        <c:scaling>
          <c:orientation val="minMax"/>
        </c:scaling>
        <c:delete val="1"/>
        <c:axPos val="b"/>
        <c:numFmt formatCode="ge" sourceLinked="1"/>
        <c:majorTickMark val="none"/>
        <c:minorTickMark val="none"/>
        <c:tickLblPos val="none"/>
        <c:crossAx val="87304064"/>
        <c:crosses val="autoZero"/>
        <c:auto val="1"/>
        <c:lblOffset val="100"/>
        <c:baseTimeUnit val="years"/>
      </c:dateAx>
      <c:valAx>
        <c:axId val="87304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02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495-4ABF-A17F-5591B8A2DDE0}"/>
            </c:ext>
          </c:extLst>
        </c:ser>
        <c:dLbls>
          <c:showLegendKey val="0"/>
          <c:showVal val="0"/>
          <c:showCatName val="0"/>
          <c:showSerName val="0"/>
          <c:showPercent val="0"/>
          <c:showBubbleSize val="0"/>
        </c:dLbls>
        <c:gapWidth val="150"/>
        <c:axId val="87352064"/>
        <c:axId val="87353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495-4ABF-A17F-5591B8A2DDE0}"/>
            </c:ext>
          </c:extLst>
        </c:ser>
        <c:dLbls>
          <c:showLegendKey val="0"/>
          <c:showVal val="0"/>
          <c:showCatName val="0"/>
          <c:showSerName val="0"/>
          <c:showPercent val="0"/>
          <c:showBubbleSize val="0"/>
        </c:dLbls>
        <c:marker val="1"/>
        <c:smooth val="0"/>
        <c:axId val="87352064"/>
        <c:axId val="87353984"/>
      </c:lineChart>
      <c:dateAx>
        <c:axId val="87352064"/>
        <c:scaling>
          <c:orientation val="minMax"/>
        </c:scaling>
        <c:delete val="1"/>
        <c:axPos val="b"/>
        <c:numFmt formatCode="ge" sourceLinked="1"/>
        <c:majorTickMark val="none"/>
        <c:minorTickMark val="none"/>
        <c:tickLblPos val="none"/>
        <c:crossAx val="87353984"/>
        <c:crosses val="autoZero"/>
        <c:auto val="1"/>
        <c:lblOffset val="100"/>
        <c:baseTimeUnit val="years"/>
      </c:dateAx>
      <c:valAx>
        <c:axId val="8735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52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EFC-489F-99BF-94C553AACDFA}"/>
            </c:ext>
          </c:extLst>
        </c:ser>
        <c:dLbls>
          <c:showLegendKey val="0"/>
          <c:showVal val="0"/>
          <c:showCatName val="0"/>
          <c:showSerName val="0"/>
          <c:showPercent val="0"/>
          <c:showBubbleSize val="0"/>
        </c:dLbls>
        <c:gapWidth val="150"/>
        <c:axId val="87385600"/>
        <c:axId val="8738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EFC-489F-99BF-94C553AACDFA}"/>
            </c:ext>
          </c:extLst>
        </c:ser>
        <c:dLbls>
          <c:showLegendKey val="0"/>
          <c:showVal val="0"/>
          <c:showCatName val="0"/>
          <c:showSerName val="0"/>
          <c:showPercent val="0"/>
          <c:showBubbleSize val="0"/>
        </c:dLbls>
        <c:marker val="1"/>
        <c:smooth val="0"/>
        <c:axId val="87385600"/>
        <c:axId val="87387520"/>
      </c:lineChart>
      <c:dateAx>
        <c:axId val="87385600"/>
        <c:scaling>
          <c:orientation val="minMax"/>
        </c:scaling>
        <c:delete val="1"/>
        <c:axPos val="b"/>
        <c:numFmt formatCode="ge" sourceLinked="1"/>
        <c:majorTickMark val="none"/>
        <c:minorTickMark val="none"/>
        <c:tickLblPos val="none"/>
        <c:crossAx val="87387520"/>
        <c:crosses val="autoZero"/>
        <c:auto val="1"/>
        <c:lblOffset val="100"/>
        <c:baseTimeUnit val="years"/>
      </c:dateAx>
      <c:valAx>
        <c:axId val="8738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85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398.04</c:v>
                </c:pt>
                <c:pt idx="1">
                  <c:v>42.9</c:v>
                </c:pt>
                <c:pt idx="2" formatCode="#,##0.00;&quot;△&quot;#,##0.00">
                  <c:v>0</c:v>
                </c:pt>
                <c:pt idx="3" formatCode="#,##0.00;&quot;△&quot;#,##0.00">
                  <c:v>0</c:v>
                </c:pt>
                <c:pt idx="4">
                  <c:v>4844.38</c:v>
                </c:pt>
              </c:numCache>
            </c:numRef>
          </c:val>
          <c:extLst xmlns:c16r2="http://schemas.microsoft.com/office/drawing/2015/06/chart">
            <c:ext xmlns:c16="http://schemas.microsoft.com/office/drawing/2014/chart" uri="{C3380CC4-5D6E-409C-BE32-E72D297353CC}">
              <c16:uniqueId val="{00000000-7C9E-4B6C-819C-371B73B7F555}"/>
            </c:ext>
          </c:extLst>
        </c:ser>
        <c:dLbls>
          <c:showLegendKey val="0"/>
          <c:showVal val="0"/>
          <c:showCatName val="0"/>
          <c:showSerName val="0"/>
          <c:showPercent val="0"/>
          <c:showBubbleSize val="0"/>
        </c:dLbls>
        <c:gapWidth val="150"/>
        <c:axId val="89540480"/>
        <c:axId val="89542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xmlns:c16r2="http://schemas.microsoft.com/office/drawing/2015/06/chart">
            <c:ext xmlns:c16="http://schemas.microsoft.com/office/drawing/2014/chart" uri="{C3380CC4-5D6E-409C-BE32-E72D297353CC}">
              <c16:uniqueId val="{00000001-7C9E-4B6C-819C-371B73B7F555}"/>
            </c:ext>
          </c:extLst>
        </c:ser>
        <c:dLbls>
          <c:showLegendKey val="0"/>
          <c:showVal val="0"/>
          <c:showCatName val="0"/>
          <c:showSerName val="0"/>
          <c:showPercent val="0"/>
          <c:showBubbleSize val="0"/>
        </c:dLbls>
        <c:marker val="1"/>
        <c:smooth val="0"/>
        <c:axId val="89540480"/>
        <c:axId val="89542656"/>
      </c:lineChart>
      <c:dateAx>
        <c:axId val="89540480"/>
        <c:scaling>
          <c:orientation val="minMax"/>
        </c:scaling>
        <c:delete val="1"/>
        <c:axPos val="b"/>
        <c:numFmt formatCode="ge" sourceLinked="1"/>
        <c:majorTickMark val="none"/>
        <c:minorTickMark val="none"/>
        <c:tickLblPos val="none"/>
        <c:crossAx val="89542656"/>
        <c:crosses val="autoZero"/>
        <c:auto val="1"/>
        <c:lblOffset val="100"/>
        <c:baseTimeUnit val="years"/>
      </c:dateAx>
      <c:valAx>
        <c:axId val="8954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4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36.659999999999997</c:v>
                </c:pt>
                <c:pt idx="1">
                  <c:v>36.44</c:v>
                </c:pt>
                <c:pt idx="2">
                  <c:v>32.799999999999997</c:v>
                </c:pt>
                <c:pt idx="3">
                  <c:v>33.479999999999997</c:v>
                </c:pt>
                <c:pt idx="4">
                  <c:v>36.770000000000003</c:v>
                </c:pt>
              </c:numCache>
            </c:numRef>
          </c:val>
          <c:extLst xmlns:c16r2="http://schemas.microsoft.com/office/drawing/2015/06/chart">
            <c:ext xmlns:c16="http://schemas.microsoft.com/office/drawing/2014/chart" uri="{C3380CC4-5D6E-409C-BE32-E72D297353CC}">
              <c16:uniqueId val="{00000000-1F11-4441-982C-7B85932B055A}"/>
            </c:ext>
          </c:extLst>
        </c:ser>
        <c:dLbls>
          <c:showLegendKey val="0"/>
          <c:showVal val="0"/>
          <c:showCatName val="0"/>
          <c:showSerName val="0"/>
          <c:showPercent val="0"/>
          <c:showBubbleSize val="0"/>
        </c:dLbls>
        <c:gapWidth val="150"/>
        <c:axId val="89561344"/>
        <c:axId val="89575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xmlns:c16r2="http://schemas.microsoft.com/office/drawing/2015/06/chart">
            <c:ext xmlns:c16="http://schemas.microsoft.com/office/drawing/2014/chart" uri="{C3380CC4-5D6E-409C-BE32-E72D297353CC}">
              <c16:uniqueId val="{00000001-1F11-4441-982C-7B85932B055A}"/>
            </c:ext>
          </c:extLst>
        </c:ser>
        <c:dLbls>
          <c:showLegendKey val="0"/>
          <c:showVal val="0"/>
          <c:showCatName val="0"/>
          <c:showSerName val="0"/>
          <c:showPercent val="0"/>
          <c:showBubbleSize val="0"/>
        </c:dLbls>
        <c:marker val="1"/>
        <c:smooth val="0"/>
        <c:axId val="89561344"/>
        <c:axId val="89575808"/>
      </c:lineChart>
      <c:dateAx>
        <c:axId val="89561344"/>
        <c:scaling>
          <c:orientation val="minMax"/>
        </c:scaling>
        <c:delete val="1"/>
        <c:axPos val="b"/>
        <c:numFmt formatCode="ge" sourceLinked="1"/>
        <c:majorTickMark val="none"/>
        <c:minorTickMark val="none"/>
        <c:tickLblPos val="none"/>
        <c:crossAx val="89575808"/>
        <c:crosses val="autoZero"/>
        <c:auto val="1"/>
        <c:lblOffset val="100"/>
        <c:baseTimeUnit val="years"/>
      </c:dateAx>
      <c:valAx>
        <c:axId val="8957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6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519.71</c:v>
                </c:pt>
                <c:pt idx="1">
                  <c:v>531.85</c:v>
                </c:pt>
                <c:pt idx="2">
                  <c:v>593.61</c:v>
                </c:pt>
                <c:pt idx="3">
                  <c:v>568.44000000000005</c:v>
                </c:pt>
                <c:pt idx="4">
                  <c:v>518.62</c:v>
                </c:pt>
              </c:numCache>
            </c:numRef>
          </c:val>
          <c:extLst xmlns:c16r2="http://schemas.microsoft.com/office/drawing/2015/06/chart">
            <c:ext xmlns:c16="http://schemas.microsoft.com/office/drawing/2014/chart" uri="{C3380CC4-5D6E-409C-BE32-E72D297353CC}">
              <c16:uniqueId val="{00000000-543D-411F-A5BA-2FD4E6BE80B9}"/>
            </c:ext>
          </c:extLst>
        </c:ser>
        <c:dLbls>
          <c:showLegendKey val="0"/>
          <c:showVal val="0"/>
          <c:showCatName val="0"/>
          <c:showSerName val="0"/>
          <c:showPercent val="0"/>
          <c:showBubbleSize val="0"/>
        </c:dLbls>
        <c:gapWidth val="150"/>
        <c:axId val="89344256"/>
        <c:axId val="8934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xmlns:c16r2="http://schemas.microsoft.com/office/drawing/2015/06/chart">
            <c:ext xmlns:c16="http://schemas.microsoft.com/office/drawing/2014/chart" uri="{C3380CC4-5D6E-409C-BE32-E72D297353CC}">
              <c16:uniqueId val="{00000001-543D-411F-A5BA-2FD4E6BE80B9}"/>
            </c:ext>
          </c:extLst>
        </c:ser>
        <c:dLbls>
          <c:showLegendKey val="0"/>
          <c:showVal val="0"/>
          <c:showCatName val="0"/>
          <c:showSerName val="0"/>
          <c:showPercent val="0"/>
          <c:showBubbleSize val="0"/>
        </c:dLbls>
        <c:marker val="1"/>
        <c:smooth val="0"/>
        <c:axId val="89344256"/>
        <c:axId val="89346432"/>
      </c:lineChart>
      <c:dateAx>
        <c:axId val="89344256"/>
        <c:scaling>
          <c:orientation val="minMax"/>
        </c:scaling>
        <c:delete val="1"/>
        <c:axPos val="b"/>
        <c:numFmt formatCode="ge" sourceLinked="1"/>
        <c:majorTickMark val="none"/>
        <c:minorTickMark val="none"/>
        <c:tickLblPos val="none"/>
        <c:crossAx val="89346432"/>
        <c:crosses val="autoZero"/>
        <c:auto val="1"/>
        <c:lblOffset val="100"/>
        <c:baseTimeUnit val="years"/>
      </c:dateAx>
      <c:valAx>
        <c:axId val="8934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4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I8" sqref="I8:O8"/>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広島県　北広島町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c r="A8" s="2"/>
      <c r="B8" s="47" t="str">
        <f>データ!I6</f>
        <v>法非適用</v>
      </c>
      <c r="C8" s="47"/>
      <c r="D8" s="47"/>
      <c r="E8" s="47"/>
      <c r="F8" s="47"/>
      <c r="G8" s="47"/>
      <c r="H8" s="47"/>
      <c r="I8" s="47" t="str">
        <f>データ!J6</f>
        <v>下水道事業</v>
      </c>
      <c r="J8" s="47"/>
      <c r="K8" s="47"/>
      <c r="L8" s="47"/>
      <c r="M8" s="47"/>
      <c r="N8" s="47"/>
      <c r="O8" s="47"/>
      <c r="P8" s="47" t="str">
        <f>データ!K6</f>
        <v>農業集落排水</v>
      </c>
      <c r="Q8" s="47"/>
      <c r="R8" s="47"/>
      <c r="S8" s="47"/>
      <c r="T8" s="47"/>
      <c r="U8" s="47"/>
      <c r="V8" s="47"/>
      <c r="W8" s="47" t="str">
        <f>データ!L6</f>
        <v>F2</v>
      </c>
      <c r="X8" s="47"/>
      <c r="Y8" s="47"/>
      <c r="Z8" s="47"/>
      <c r="AA8" s="47"/>
      <c r="AB8" s="47"/>
      <c r="AC8" s="47"/>
      <c r="AD8" s="48" t="str">
        <f>データ!$M$6</f>
        <v>非設置</v>
      </c>
      <c r="AE8" s="48"/>
      <c r="AF8" s="48"/>
      <c r="AG8" s="48"/>
      <c r="AH8" s="48"/>
      <c r="AI8" s="48"/>
      <c r="AJ8" s="48"/>
      <c r="AK8" s="3"/>
      <c r="AL8" s="49">
        <f>データ!S6</f>
        <v>19029</v>
      </c>
      <c r="AM8" s="49"/>
      <c r="AN8" s="49"/>
      <c r="AO8" s="49"/>
      <c r="AP8" s="49"/>
      <c r="AQ8" s="49"/>
      <c r="AR8" s="49"/>
      <c r="AS8" s="49"/>
      <c r="AT8" s="44">
        <f>データ!T6</f>
        <v>646.20000000000005</v>
      </c>
      <c r="AU8" s="44"/>
      <c r="AV8" s="44"/>
      <c r="AW8" s="44"/>
      <c r="AX8" s="44"/>
      <c r="AY8" s="44"/>
      <c r="AZ8" s="44"/>
      <c r="BA8" s="44"/>
      <c r="BB8" s="44">
        <f>データ!U6</f>
        <v>29.45</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c r="A10" s="2"/>
      <c r="B10" s="44" t="str">
        <f>データ!N6</f>
        <v>-</v>
      </c>
      <c r="C10" s="44"/>
      <c r="D10" s="44"/>
      <c r="E10" s="44"/>
      <c r="F10" s="44"/>
      <c r="G10" s="44"/>
      <c r="H10" s="44"/>
      <c r="I10" s="44" t="str">
        <f>データ!O6</f>
        <v>該当数値なし</v>
      </c>
      <c r="J10" s="44"/>
      <c r="K10" s="44"/>
      <c r="L10" s="44"/>
      <c r="M10" s="44"/>
      <c r="N10" s="44"/>
      <c r="O10" s="44"/>
      <c r="P10" s="44">
        <f>データ!P6</f>
        <v>14.85</v>
      </c>
      <c r="Q10" s="44"/>
      <c r="R10" s="44"/>
      <c r="S10" s="44"/>
      <c r="T10" s="44"/>
      <c r="U10" s="44"/>
      <c r="V10" s="44"/>
      <c r="W10" s="44">
        <f>データ!Q6</f>
        <v>70.14</v>
      </c>
      <c r="X10" s="44"/>
      <c r="Y10" s="44"/>
      <c r="Z10" s="44"/>
      <c r="AA10" s="44"/>
      <c r="AB10" s="44"/>
      <c r="AC10" s="44"/>
      <c r="AD10" s="49">
        <f>データ!R6</f>
        <v>3623</v>
      </c>
      <c r="AE10" s="49"/>
      <c r="AF10" s="49"/>
      <c r="AG10" s="49"/>
      <c r="AH10" s="49"/>
      <c r="AI10" s="49"/>
      <c r="AJ10" s="49"/>
      <c r="AK10" s="2"/>
      <c r="AL10" s="49">
        <f>データ!V6</f>
        <v>2804</v>
      </c>
      <c r="AM10" s="49"/>
      <c r="AN10" s="49"/>
      <c r="AO10" s="49"/>
      <c r="AP10" s="49"/>
      <c r="AQ10" s="49"/>
      <c r="AR10" s="49"/>
      <c r="AS10" s="49"/>
      <c r="AT10" s="44">
        <f>データ!W6</f>
        <v>0.94</v>
      </c>
      <c r="AU10" s="44"/>
      <c r="AV10" s="44"/>
      <c r="AW10" s="44"/>
      <c r="AX10" s="44"/>
      <c r="AY10" s="44"/>
      <c r="AZ10" s="44"/>
      <c r="BA10" s="44"/>
      <c r="BB10" s="44">
        <f>データ!X6</f>
        <v>2982.98</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5" t="s">
        <v>124</v>
      </c>
      <c r="BM66" s="76"/>
      <c r="BN66" s="76"/>
      <c r="BO66" s="76"/>
      <c r="BP66" s="76"/>
      <c r="BQ66" s="76"/>
      <c r="BR66" s="76"/>
      <c r="BS66" s="76"/>
      <c r="BT66" s="76"/>
      <c r="BU66" s="76"/>
      <c r="BV66" s="76"/>
      <c r="BW66" s="76"/>
      <c r="BX66" s="76"/>
      <c r="BY66" s="76"/>
      <c r="BZ66" s="77"/>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5"/>
      <c r="BM67" s="76"/>
      <c r="BN67" s="76"/>
      <c r="BO67" s="76"/>
      <c r="BP67" s="76"/>
      <c r="BQ67" s="76"/>
      <c r="BR67" s="76"/>
      <c r="BS67" s="76"/>
      <c r="BT67" s="76"/>
      <c r="BU67" s="76"/>
      <c r="BV67" s="76"/>
      <c r="BW67" s="76"/>
      <c r="BX67" s="76"/>
      <c r="BY67" s="76"/>
      <c r="BZ67" s="77"/>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5"/>
      <c r="BM68" s="76"/>
      <c r="BN68" s="76"/>
      <c r="BO68" s="76"/>
      <c r="BP68" s="76"/>
      <c r="BQ68" s="76"/>
      <c r="BR68" s="76"/>
      <c r="BS68" s="76"/>
      <c r="BT68" s="76"/>
      <c r="BU68" s="76"/>
      <c r="BV68" s="76"/>
      <c r="BW68" s="76"/>
      <c r="BX68" s="76"/>
      <c r="BY68" s="76"/>
      <c r="BZ68" s="77"/>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5"/>
      <c r="BM69" s="76"/>
      <c r="BN69" s="76"/>
      <c r="BO69" s="76"/>
      <c r="BP69" s="76"/>
      <c r="BQ69" s="76"/>
      <c r="BR69" s="76"/>
      <c r="BS69" s="76"/>
      <c r="BT69" s="76"/>
      <c r="BU69" s="76"/>
      <c r="BV69" s="76"/>
      <c r="BW69" s="76"/>
      <c r="BX69" s="76"/>
      <c r="BY69" s="76"/>
      <c r="BZ69" s="77"/>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5"/>
      <c r="BM70" s="76"/>
      <c r="BN70" s="76"/>
      <c r="BO70" s="76"/>
      <c r="BP70" s="76"/>
      <c r="BQ70" s="76"/>
      <c r="BR70" s="76"/>
      <c r="BS70" s="76"/>
      <c r="BT70" s="76"/>
      <c r="BU70" s="76"/>
      <c r="BV70" s="76"/>
      <c r="BW70" s="76"/>
      <c r="BX70" s="76"/>
      <c r="BY70" s="76"/>
      <c r="BZ70" s="77"/>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5"/>
      <c r="BM71" s="76"/>
      <c r="BN71" s="76"/>
      <c r="BO71" s="76"/>
      <c r="BP71" s="76"/>
      <c r="BQ71" s="76"/>
      <c r="BR71" s="76"/>
      <c r="BS71" s="76"/>
      <c r="BT71" s="76"/>
      <c r="BU71" s="76"/>
      <c r="BV71" s="76"/>
      <c r="BW71" s="76"/>
      <c r="BX71" s="76"/>
      <c r="BY71" s="76"/>
      <c r="BZ71" s="77"/>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5"/>
      <c r="BM72" s="76"/>
      <c r="BN72" s="76"/>
      <c r="BO72" s="76"/>
      <c r="BP72" s="76"/>
      <c r="BQ72" s="76"/>
      <c r="BR72" s="76"/>
      <c r="BS72" s="76"/>
      <c r="BT72" s="76"/>
      <c r="BU72" s="76"/>
      <c r="BV72" s="76"/>
      <c r="BW72" s="76"/>
      <c r="BX72" s="76"/>
      <c r="BY72" s="76"/>
      <c r="BZ72" s="77"/>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5"/>
      <c r="BM73" s="76"/>
      <c r="BN73" s="76"/>
      <c r="BO73" s="76"/>
      <c r="BP73" s="76"/>
      <c r="BQ73" s="76"/>
      <c r="BR73" s="76"/>
      <c r="BS73" s="76"/>
      <c r="BT73" s="76"/>
      <c r="BU73" s="76"/>
      <c r="BV73" s="76"/>
      <c r="BW73" s="76"/>
      <c r="BX73" s="76"/>
      <c r="BY73" s="76"/>
      <c r="BZ73" s="77"/>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5"/>
      <c r="BM74" s="76"/>
      <c r="BN74" s="76"/>
      <c r="BO74" s="76"/>
      <c r="BP74" s="76"/>
      <c r="BQ74" s="76"/>
      <c r="BR74" s="76"/>
      <c r="BS74" s="76"/>
      <c r="BT74" s="76"/>
      <c r="BU74" s="76"/>
      <c r="BV74" s="76"/>
      <c r="BW74" s="76"/>
      <c r="BX74" s="76"/>
      <c r="BY74" s="76"/>
      <c r="BZ74" s="77"/>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5"/>
      <c r="BM75" s="76"/>
      <c r="BN75" s="76"/>
      <c r="BO75" s="76"/>
      <c r="BP75" s="76"/>
      <c r="BQ75" s="76"/>
      <c r="BR75" s="76"/>
      <c r="BS75" s="76"/>
      <c r="BT75" s="76"/>
      <c r="BU75" s="76"/>
      <c r="BV75" s="76"/>
      <c r="BW75" s="76"/>
      <c r="BX75" s="76"/>
      <c r="BY75" s="76"/>
      <c r="BZ75" s="77"/>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5"/>
      <c r="BM76" s="76"/>
      <c r="BN76" s="76"/>
      <c r="BO76" s="76"/>
      <c r="BP76" s="76"/>
      <c r="BQ76" s="76"/>
      <c r="BR76" s="76"/>
      <c r="BS76" s="76"/>
      <c r="BT76" s="76"/>
      <c r="BU76" s="76"/>
      <c r="BV76" s="76"/>
      <c r="BW76" s="76"/>
      <c r="BX76" s="76"/>
      <c r="BY76" s="76"/>
      <c r="BZ76" s="77"/>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5"/>
      <c r="BM77" s="76"/>
      <c r="BN77" s="76"/>
      <c r="BO77" s="76"/>
      <c r="BP77" s="76"/>
      <c r="BQ77" s="76"/>
      <c r="BR77" s="76"/>
      <c r="BS77" s="76"/>
      <c r="BT77" s="76"/>
      <c r="BU77" s="76"/>
      <c r="BV77" s="76"/>
      <c r="BW77" s="76"/>
      <c r="BX77" s="76"/>
      <c r="BY77" s="76"/>
      <c r="BZ77" s="77"/>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5"/>
      <c r="BM78" s="76"/>
      <c r="BN78" s="76"/>
      <c r="BO78" s="76"/>
      <c r="BP78" s="76"/>
      <c r="BQ78" s="76"/>
      <c r="BR78" s="76"/>
      <c r="BS78" s="76"/>
      <c r="BT78" s="76"/>
      <c r="BU78" s="76"/>
      <c r="BV78" s="76"/>
      <c r="BW78" s="76"/>
      <c r="BX78" s="76"/>
      <c r="BY78" s="76"/>
      <c r="BZ78" s="77"/>
    </row>
    <row r="79" spans="1:78" ht="13.5" customHeight="1">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75"/>
      <c r="BM79" s="76"/>
      <c r="BN79" s="76"/>
      <c r="BO79" s="76"/>
      <c r="BP79" s="76"/>
      <c r="BQ79" s="76"/>
      <c r="BR79" s="76"/>
      <c r="BS79" s="76"/>
      <c r="BT79" s="76"/>
      <c r="BU79" s="76"/>
      <c r="BV79" s="76"/>
      <c r="BW79" s="76"/>
      <c r="BX79" s="76"/>
      <c r="BY79" s="76"/>
      <c r="BZ79" s="77"/>
    </row>
    <row r="80" spans="1:78" ht="13.5" customHeight="1">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75"/>
      <c r="BM80" s="76"/>
      <c r="BN80" s="76"/>
      <c r="BO80" s="76"/>
      <c r="BP80" s="76"/>
      <c r="BQ80" s="76"/>
      <c r="BR80" s="76"/>
      <c r="BS80" s="76"/>
      <c r="BT80" s="76"/>
      <c r="BU80" s="76"/>
      <c r="BV80" s="76"/>
      <c r="BW80" s="76"/>
      <c r="BX80" s="76"/>
      <c r="BY80" s="76"/>
      <c r="BZ80" s="77"/>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5"/>
      <c r="BM81" s="76"/>
      <c r="BN81" s="76"/>
      <c r="BO81" s="76"/>
      <c r="BP81" s="76"/>
      <c r="BQ81" s="76"/>
      <c r="BR81" s="76"/>
      <c r="BS81" s="76"/>
      <c r="BT81" s="76"/>
      <c r="BU81" s="76"/>
      <c r="BV81" s="76"/>
      <c r="BW81" s="76"/>
      <c r="BX81" s="76"/>
      <c r="BY81" s="76"/>
      <c r="BZ81" s="77"/>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8"/>
      <c r="BM82" s="79"/>
      <c r="BN82" s="79"/>
      <c r="BO82" s="79"/>
      <c r="BP82" s="79"/>
      <c r="BQ82" s="79"/>
      <c r="BR82" s="79"/>
      <c r="BS82" s="79"/>
      <c r="BT82" s="79"/>
      <c r="BU82" s="79"/>
      <c r="BV82" s="79"/>
      <c r="BW82" s="79"/>
      <c r="BX82" s="79"/>
      <c r="BY82" s="79"/>
      <c r="BZ82" s="80"/>
    </row>
    <row r="83" spans="1:78">
      <c r="C83" s="2" t="s">
        <v>41</v>
      </c>
    </row>
    <row r="84" spans="1:78">
      <c r="C84" s="2" t="s">
        <v>42</v>
      </c>
    </row>
    <row r="85" spans="1:78" hidden="1">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56</v>
      </c>
      <c r="N86" s="25" t="s">
        <v>56</v>
      </c>
      <c r="O86" s="25" t="str">
        <f>データ!EO6</f>
        <v>【0.11】</v>
      </c>
    </row>
  </sheetData>
  <sheetProtection algorithmName="SHA-512" hashValue="3bSY2u0JgjAbFjFaBCNyh3RiGVk/Vi0mv50LTqarAch0mzmBSjQYs+kqvfgSPQTmGsLhure9KD6kSxAclfj0+A==" saltValue="5TTMSSDlHg7C/0Cn+K9Bs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topLeftCell="BA1" workbookViewId="0">
      <selection activeCell="BI6" sqref="BI6"/>
    </sheetView>
  </sheetViews>
  <sheetFormatPr defaultRowHeight="13.5"/>
  <cols>
    <col min="2" max="144" width="11.875" customWidth="1"/>
  </cols>
  <sheetData>
    <row r="1" spans="1:14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c r="A3" s="27" t="s">
        <v>59</v>
      </c>
      <c r="B3" s="28" t="s">
        <v>60</v>
      </c>
      <c r="C3" s="28" t="s">
        <v>61</v>
      </c>
      <c r="D3" s="28" t="s">
        <v>62</v>
      </c>
      <c r="E3" s="28" t="s">
        <v>63</v>
      </c>
      <c r="F3" s="28" t="s">
        <v>64</v>
      </c>
      <c r="G3" s="28" t="s">
        <v>65</v>
      </c>
      <c r="H3" s="82" t="s">
        <v>66</v>
      </c>
      <c r="I3" s="83"/>
      <c r="J3" s="83"/>
      <c r="K3" s="83"/>
      <c r="L3" s="83"/>
      <c r="M3" s="83"/>
      <c r="N3" s="83"/>
      <c r="O3" s="83"/>
      <c r="P3" s="83"/>
      <c r="Q3" s="83"/>
      <c r="R3" s="83"/>
      <c r="S3" s="83"/>
      <c r="T3" s="83"/>
      <c r="U3" s="83"/>
      <c r="V3" s="83"/>
      <c r="W3" s="83"/>
      <c r="X3" s="84"/>
      <c r="Y3" s="88" t="s">
        <v>67</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68</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c r="A4" s="27" t="s">
        <v>69</v>
      </c>
      <c r="B4" s="29"/>
      <c r="C4" s="29"/>
      <c r="D4" s="29"/>
      <c r="E4" s="29"/>
      <c r="F4" s="29"/>
      <c r="G4" s="29"/>
      <c r="H4" s="85"/>
      <c r="I4" s="86"/>
      <c r="J4" s="86"/>
      <c r="K4" s="86"/>
      <c r="L4" s="86"/>
      <c r="M4" s="86"/>
      <c r="N4" s="86"/>
      <c r="O4" s="86"/>
      <c r="P4" s="86"/>
      <c r="Q4" s="86"/>
      <c r="R4" s="86"/>
      <c r="S4" s="86"/>
      <c r="T4" s="86"/>
      <c r="U4" s="86"/>
      <c r="V4" s="86"/>
      <c r="W4" s="86"/>
      <c r="X4" s="87"/>
      <c r="Y4" s="81" t="s">
        <v>70</v>
      </c>
      <c r="Z4" s="81"/>
      <c r="AA4" s="81"/>
      <c r="AB4" s="81"/>
      <c r="AC4" s="81"/>
      <c r="AD4" s="81"/>
      <c r="AE4" s="81"/>
      <c r="AF4" s="81"/>
      <c r="AG4" s="81"/>
      <c r="AH4" s="81"/>
      <c r="AI4" s="81"/>
      <c r="AJ4" s="81" t="s">
        <v>71</v>
      </c>
      <c r="AK4" s="81"/>
      <c r="AL4" s="81"/>
      <c r="AM4" s="81"/>
      <c r="AN4" s="81"/>
      <c r="AO4" s="81"/>
      <c r="AP4" s="81"/>
      <c r="AQ4" s="81"/>
      <c r="AR4" s="81"/>
      <c r="AS4" s="81"/>
      <c r="AT4" s="81"/>
      <c r="AU4" s="81" t="s">
        <v>72</v>
      </c>
      <c r="AV4" s="81"/>
      <c r="AW4" s="81"/>
      <c r="AX4" s="81"/>
      <c r="AY4" s="81"/>
      <c r="AZ4" s="81"/>
      <c r="BA4" s="81"/>
      <c r="BB4" s="81"/>
      <c r="BC4" s="81"/>
      <c r="BD4" s="81"/>
      <c r="BE4" s="81"/>
      <c r="BF4" s="81" t="s">
        <v>73</v>
      </c>
      <c r="BG4" s="81"/>
      <c r="BH4" s="81"/>
      <c r="BI4" s="81"/>
      <c r="BJ4" s="81"/>
      <c r="BK4" s="81"/>
      <c r="BL4" s="81"/>
      <c r="BM4" s="81"/>
      <c r="BN4" s="81"/>
      <c r="BO4" s="81"/>
      <c r="BP4" s="81"/>
      <c r="BQ4" s="81" t="s">
        <v>74</v>
      </c>
      <c r="BR4" s="81"/>
      <c r="BS4" s="81"/>
      <c r="BT4" s="81"/>
      <c r="BU4" s="81"/>
      <c r="BV4" s="81"/>
      <c r="BW4" s="81"/>
      <c r="BX4" s="81"/>
      <c r="BY4" s="81"/>
      <c r="BZ4" s="81"/>
      <c r="CA4" s="81"/>
      <c r="CB4" s="81" t="s">
        <v>75</v>
      </c>
      <c r="CC4" s="81"/>
      <c r="CD4" s="81"/>
      <c r="CE4" s="81"/>
      <c r="CF4" s="81"/>
      <c r="CG4" s="81"/>
      <c r="CH4" s="81"/>
      <c r="CI4" s="81"/>
      <c r="CJ4" s="81"/>
      <c r="CK4" s="81"/>
      <c r="CL4" s="81"/>
      <c r="CM4" s="81" t="s">
        <v>76</v>
      </c>
      <c r="CN4" s="81"/>
      <c r="CO4" s="81"/>
      <c r="CP4" s="81"/>
      <c r="CQ4" s="81"/>
      <c r="CR4" s="81"/>
      <c r="CS4" s="81"/>
      <c r="CT4" s="81"/>
      <c r="CU4" s="81"/>
      <c r="CV4" s="81"/>
      <c r="CW4" s="81"/>
      <c r="CX4" s="81" t="s">
        <v>77</v>
      </c>
      <c r="CY4" s="81"/>
      <c r="CZ4" s="81"/>
      <c r="DA4" s="81"/>
      <c r="DB4" s="81"/>
      <c r="DC4" s="81"/>
      <c r="DD4" s="81"/>
      <c r="DE4" s="81"/>
      <c r="DF4" s="81"/>
      <c r="DG4" s="81"/>
      <c r="DH4" s="81"/>
      <c r="DI4" s="81" t="s">
        <v>78</v>
      </c>
      <c r="DJ4" s="81"/>
      <c r="DK4" s="81"/>
      <c r="DL4" s="81"/>
      <c r="DM4" s="81"/>
      <c r="DN4" s="81"/>
      <c r="DO4" s="81"/>
      <c r="DP4" s="81"/>
      <c r="DQ4" s="81"/>
      <c r="DR4" s="81"/>
      <c r="DS4" s="81"/>
      <c r="DT4" s="81" t="s">
        <v>79</v>
      </c>
      <c r="DU4" s="81"/>
      <c r="DV4" s="81"/>
      <c r="DW4" s="81"/>
      <c r="DX4" s="81"/>
      <c r="DY4" s="81"/>
      <c r="DZ4" s="81"/>
      <c r="EA4" s="81"/>
      <c r="EB4" s="81"/>
      <c r="EC4" s="81"/>
      <c r="ED4" s="81"/>
      <c r="EE4" s="81" t="s">
        <v>80</v>
      </c>
      <c r="EF4" s="81"/>
      <c r="EG4" s="81"/>
      <c r="EH4" s="81"/>
      <c r="EI4" s="81"/>
      <c r="EJ4" s="81"/>
      <c r="EK4" s="81"/>
      <c r="EL4" s="81"/>
      <c r="EM4" s="81"/>
      <c r="EN4" s="81"/>
      <c r="EO4" s="81"/>
    </row>
    <row r="5" spans="1:14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c r="A6" s="27" t="s">
        <v>109</v>
      </c>
      <c r="B6" s="32">
        <f>B7</f>
        <v>2017</v>
      </c>
      <c r="C6" s="32">
        <f t="shared" ref="C6:X6" si="3">C7</f>
        <v>343692</v>
      </c>
      <c r="D6" s="32">
        <f t="shared" si="3"/>
        <v>47</v>
      </c>
      <c r="E6" s="32">
        <f t="shared" si="3"/>
        <v>17</v>
      </c>
      <c r="F6" s="32">
        <f t="shared" si="3"/>
        <v>5</v>
      </c>
      <c r="G6" s="32">
        <f t="shared" si="3"/>
        <v>0</v>
      </c>
      <c r="H6" s="32" t="str">
        <f t="shared" si="3"/>
        <v>広島県　北広島町</v>
      </c>
      <c r="I6" s="32" t="str">
        <f t="shared" si="3"/>
        <v>法非適用</v>
      </c>
      <c r="J6" s="32" t="str">
        <f t="shared" si="3"/>
        <v>下水道事業</v>
      </c>
      <c r="K6" s="32" t="str">
        <f t="shared" si="3"/>
        <v>農業集落排水</v>
      </c>
      <c r="L6" s="32" t="str">
        <f t="shared" si="3"/>
        <v>F2</v>
      </c>
      <c r="M6" s="32" t="str">
        <f t="shared" si="3"/>
        <v>非設置</v>
      </c>
      <c r="N6" s="33" t="str">
        <f t="shared" si="3"/>
        <v>-</v>
      </c>
      <c r="O6" s="33" t="str">
        <f t="shared" si="3"/>
        <v>該当数値なし</v>
      </c>
      <c r="P6" s="33">
        <f t="shared" si="3"/>
        <v>14.85</v>
      </c>
      <c r="Q6" s="33">
        <f t="shared" si="3"/>
        <v>70.14</v>
      </c>
      <c r="R6" s="33">
        <f t="shared" si="3"/>
        <v>3623</v>
      </c>
      <c r="S6" s="33">
        <f t="shared" si="3"/>
        <v>19029</v>
      </c>
      <c r="T6" s="33">
        <f t="shared" si="3"/>
        <v>646.20000000000005</v>
      </c>
      <c r="U6" s="33">
        <f t="shared" si="3"/>
        <v>29.45</v>
      </c>
      <c r="V6" s="33">
        <f t="shared" si="3"/>
        <v>2804</v>
      </c>
      <c r="W6" s="33">
        <f t="shared" si="3"/>
        <v>0.94</v>
      </c>
      <c r="X6" s="33">
        <f t="shared" si="3"/>
        <v>2982.98</v>
      </c>
      <c r="Y6" s="34">
        <f>IF(Y7="",NA(),Y7)</f>
        <v>66.87</v>
      </c>
      <c r="Z6" s="34">
        <f t="shared" ref="Z6:AH6" si="4">IF(Z7="",NA(),Z7)</f>
        <v>66.08</v>
      </c>
      <c r="AA6" s="34">
        <f t="shared" si="4"/>
        <v>66.19</v>
      </c>
      <c r="AB6" s="34">
        <f t="shared" si="4"/>
        <v>77.69</v>
      </c>
      <c r="AC6" s="34">
        <f t="shared" si="4"/>
        <v>65.790000000000006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398.04</v>
      </c>
      <c r="BG6" s="34">
        <f t="shared" ref="BG6:BO6" si="7">IF(BG7="",NA(),BG7)</f>
        <v>42.9</v>
      </c>
      <c r="BH6" s="33">
        <f t="shared" si="7"/>
        <v>0</v>
      </c>
      <c r="BI6" s="33">
        <f t="shared" si="7"/>
        <v>0</v>
      </c>
      <c r="BJ6" s="34">
        <f t="shared" si="7"/>
        <v>4844.38</v>
      </c>
      <c r="BK6" s="34">
        <f t="shared" si="7"/>
        <v>1126.77</v>
      </c>
      <c r="BL6" s="34">
        <f t="shared" si="7"/>
        <v>1044.8</v>
      </c>
      <c r="BM6" s="34">
        <f t="shared" si="7"/>
        <v>1081.8</v>
      </c>
      <c r="BN6" s="34">
        <f t="shared" si="7"/>
        <v>974.93</v>
      </c>
      <c r="BO6" s="34">
        <f t="shared" si="7"/>
        <v>855.8</v>
      </c>
      <c r="BP6" s="33" t="str">
        <f>IF(BP7="","",IF(BP7="-","【-】","【"&amp;SUBSTITUTE(TEXT(BP7,"#,##0.00"),"-","△")&amp;"】"))</f>
        <v>【814.89】</v>
      </c>
      <c r="BQ6" s="34">
        <f>IF(BQ7="",NA(),BQ7)</f>
        <v>36.659999999999997</v>
      </c>
      <c r="BR6" s="34">
        <f t="shared" ref="BR6:BZ6" si="8">IF(BR7="",NA(),BR7)</f>
        <v>36.44</v>
      </c>
      <c r="BS6" s="34">
        <f t="shared" si="8"/>
        <v>32.799999999999997</v>
      </c>
      <c r="BT6" s="34">
        <f t="shared" si="8"/>
        <v>33.479999999999997</v>
      </c>
      <c r="BU6" s="34">
        <f t="shared" si="8"/>
        <v>36.770000000000003</v>
      </c>
      <c r="BV6" s="34">
        <f t="shared" si="8"/>
        <v>50.9</v>
      </c>
      <c r="BW6" s="34">
        <f t="shared" si="8"/>
        <v>50.82</v>
      </c>
      <c r="BX6" s="34">
        <f t="shared" si="8"/>
        <v>52.19</v>
      </c>
      <c r="BY6" s="34">
        <f t="shared" si="8"/>
        <v>55.32</v>
      </c>
      <c r="BZ6" s="34">
        <f t="shared" si="8"/>
        <v>59.8</v>
      </c>
      <c r="CA6" s="33" t="str">
        <f>IF(CA7="","",IF(CA7="-","【-】","【"&amp;SUBSTITUTE(TEXT(CA7,"#,##0.00"),"-","△")&amp;"】"))</f>
        <v>【60.64】</v>
      </c>
      <c r="CB6" s="34">
        <f>IF(CB7="",NA(),CB7)</f>
        <v>519.71</v>
      </c>
      <c r="CC6" s="34">
        <f t="shared" ref="CC6:CK6" si="9">IF(CC7="",NA(),CC7)</f>
        <v>531.85</v>
      </c>
      <c r="CD6" s="34">
        <f t="shared" si="9"/>
        <v>593.61</v>
      </c>
      <c r="CE6" s="34">
        <f t="shared" si="9"/>
        <v>568.44000000000005</v>
      </c>
      <c r="CF6" s="34">
        <f t="shared" si="9"/>
        <v>518.62</v>
      </c>
      <c r="CG6" s="34">
        <f t="shared" si="9"/>
        <v>293.27</v>
      </c>
      <c r="CH6" s="34">
        <f t="shared" si="9"/>
        <v>300.52</v>
      </c>
      <c r="CI6" s="34">
        <f t="shared" si="9"/>
        <v>296.14</v>
      </c>
      <c r="CJ6" s="34">
        <f t="shared" si="9"/>
        <v>283.17</v>
      </c>
      <c r="CK6" s="34">
        <f t="shared" si="9"/>
        <v>263.76</v>
      </c>
      <c r="CL6" s="33" t="str">
        <f>IF(CL7="","",IF(CL7="-","【-】","【"&amp;SUBSTITUTE(TEXT(CL7,"#,##0.00"),"-","△")&amp;"】"))</f>
        <v>【255.52】</v>
      </c>
      <c r="CM6" s="34">
        <f>IF(CM7="",NA(),CM7)</f>
        <v>55.77</v>
      </c>
      <c r="CN6" s="34">
        <f t="shared" ref="CN6:CV6" si="10">IF(CN7="",NA(),CN7)</f>
        <v>54.8</v>
      </c>
      <c r="CO6" s="34">
        <f t="shared" si="10"/>
        <v>54.8</v>
      </c>
      <c r="CP6" s="34">
        <f t="shared" si="10"/>
        <v>51.49</v>
      </c>
      <c r="CQ6" s="34">
        <f t="shared" si="10"/>
        <v>52.69</v>
      </c>
      <c r="CR6" s="34">
        <f t="shared" si="10"/>
        <v>53.78</v>
      </c>
      <c r="CS6" s="34">
        <f t="shared" si="10"/>
        <v>53.24</v>
      </c>
      <c r="CT6" s="34">
        <f t="shared" si="10"/>
        <v>52.31</v>
      </c>
      <c r="CU6" s="34">
        <f t="shared" si="10"/>
        <v>60.65</v>
      </c>
      <c r="CV6" s="34">
        <f t="shared" si="10"/>
        <v>51.75</v>
      </c>
      <c r="CW6" s="33" t="str">
        <f>IF(CW7="","",IF(CW7="-","【-】","【"&amp;SUBSTITUTE(TEXT(CW7,"#,##0.00"),"-","△")&amp;"】"))</f>
        <v>【52.49】</v>
      </c>
      <c r="CX6" s="34">
        <f>IF(CX7="",NA(),CX7)</f>
        <v>96.51</v>
      </c>
      <c r="CY6" s="34">
        <f t="shared" ref="CY6:DG6" si="11">IF(CY7="",NA(),CY7)</f>
        <v>96.09</v>
      </c>
      <c r="CZ6" s="34">
        <f t="shared" si="11"/>
        <v>96.53</v>
      </c>
      <c r="DA6" s="34">
        <f t="shared" si="11"/>
        <v>93</v>
      </c>
      <c r="DB6" s="34">
        <f t="shared" si="11"/>
        <v>91.76</v>
      </c>
      <c r="DC6" s="34">
        <f t="shared" si="11"/>
        <v>84.06</v>
      </c>
      <c r="DD6" s="34">
        <f t="shared" si="11"/>
        <v>84.07</v>
      </c>
      <c r="DE6" s="34">
        <f t="shared" si="11"/>
        <v>84.32</v>
      </c>
      <c r="DF6" s="34">
        <f t="shared" si="11"/>
        <v>84.58</v>
      </c>
      <c r="DG6" s="34">
        <f t="shared" si="11"/>
        <v>84.84</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0.03</v>
      </c>
      <c r="EK6" s="34">
        <f t="shared" si="14"/>
        <v>0.02</v>
      </c>
      <c r="EL6" s="34">
        <f t="shared" si="14"/>
        <v>0.01</v>
      </c>
      <c r="EM6" s="34">
        <f t="shared" si="14"/>
        <v>2.0499999999999998</v>
      </c>
      <c r="EN6" s="34">
        <f t="shared" si="14"/>
        <v>0.01</v>
      </c>
      <c r="EO6" s="33" t="str">
        <f>IF(EO7="","",IF(EO7="-","【-】","【"&amp;SUBSTITUTE(TEXT(EO7,"#,##0.00"),"-","△")&amp;"】"))</f>
        <v>【0.11】</v>
      </c>
    </row>
    <row r="7" spans="1:145" s="35" customFormat="1">
      <c r="A7" s="27"/>
      <c r="B7" s="36">
        <v>2017</v>
      </c>
      <c r="C7" s="36">
        <v>343692</v>
      </c>
      <c r="D7" s="36">
        <v>47</v>
      </c>
      <c r="E7" s="36">
        <v>17</v>
      </c>
      <c r="F7" s="36">
        <v>5</v>
      </c>
      <c r="G7" s="36">
        <v>0</v>
      </c>
      <c r="H7" s="36" t="s">
        <v>110</v>
      </c>
      <c r="I7" s="36" t="s">
        <v>111</v>
      </c>
      <c r="J7" s="36" t="s">
        <v>112</v>
      </c>
      <c r="K7" s="36" t="s">
        <v>113</v>
      </c>
      <c r="L7" s="36" t="s">
        <v>114</v>
      </c>
      <c r="M7" s="36" t="s">
        <v>115</v>
      </c>
      <c r="N7" s="37" t="s">
        <v>116</v>
      </c>
      <c r="O7" s="37" t="s">
        <v>117</v>
      </c>
      <c r="P7" s="37">
        <v>14.85</v>
      </c>
      <c r="Q7" s="37">
        <v>70.14</v>
      </c>
      <c r="R7" s="37">
        <v>3623</v>
      </c>
      <c r="S7" s="37">
        <v>19029</v>
      </c>
      <c r="T7" s="37">
        <v>646.20000000000005</v>
      </c>
      <c r="U7" s="37">
        <v>29.45</v>
      </c>
      <c r="V7" s="37">
        <v>2804</v>
      </c>
      <c r="W7" s="37">
        <v>0.94</v>
      </c>
      <c r="X7" s="37">
        <v>2982.98</v>
      </c>
      <c r="Y7" s="37">
        <v>66.87</v>
      </c>
      <c r="Z7" s="37">
        <v>66.08</v>
      </c>
      <c r="AA7" s="37">
        <v>66.19</v>
      </c>
      <c r="AB7" s="37">
        <v>77.69</v>
      </c>
      <c r="AC7" s="37">
        <v>65.790000000000006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398.04</v>
      </c>
      <c r="BG7" s="37">
        <v>42.9</v>
      </c>
      <c r="BH7" s="37">
        <v>0</v>
      </c>
      <c r="BI7" s="37">
        <v>0</v>
      </c>
      <c r="BJ7" s="37">
        <v>4844.38</v>
      </c>
      <c r="BK7" s="37">
        <v>1126.77</v>
      </c>
      <c r="BL7" s="37">
        <v>1044.8</v>
      </c>
      <c r="BM7" s="37">
        <v>1081.8</v>
      </c>
      <c r="BN7" s="37">
        <v>974.93</v>
      </c>
      <c r="BO7" s="37">
        <v>855.8</v>
      </c>
      <c r="BP7" s="37">
        <v>814.89</v>
      </c>
      <c r="BQ7" s="37">
        <v>36.659999999999997</v>
      </c>
      <c r="BR7" s="37">
        <v>36.44</v>
      </c>
      <c r="BS7" s="37">
        <v>32.799999999999997</v>
      </c>
      <c r="BT7" s="37">
        <v>33.479999999999997</v>
      </c>
      <c r="BU7" s="37">
        <v>36.770000000000003</v>
      </c>
      <c r="BV7" s="37">
        <v>50.9</v>
      </c>
      <c r="BW7" s="37">
        <v>50.82</v>
      </c>
      <c r="BX7" s="37">
        <v>52.19</v>
      </c>
      <c r="BY7" s="37">
        <v>55.32</v>
      </c>
      <c r="BZ7" s="37">
        <v>59.8</v>
      </c>
      <c r="CA7" s="37">
        <v>60.64</v>
      </c>
      <c r="CB7" s="37">
        <v>519.71</v>
      </c>
      <c r="CC7" s="37">
        <v>531.85</v>
      </c>
      <c r="CD7" s="37">
        <v>593.61</v>
      </c>
      <c r="CE7" s="37">
        <v>568.44000000000005</v>
      </c>
      <c r="CF7" s="37">
        <v>518.62</v>
      </c>
      <c r="CG7" s="37">
        <v>293.27</v>
      </c>
      <c r="CH7" s="37">
        <v>300.52</v>
      </c>
      <c r="CI7" s="37">
        <v>296.14</v>
      </c>
      <c r="CJ7" s="37">
        <v>283.17</v>
      </c>
      <c r="CK7" s="37">
        <v>263.76</v>
      </c>
      <c r="CL7" s="37">
        <v>255.52</v>
      </c>
      <c r="CM7" s="37">
        <v>55.77</v>
      </c>
      <c r="CN7" s="37">
        <v>54.8</v>
      </c>
      <c r="CO7" s="37">
        <v>54.8</v>
      </c>
      <c r="CP7" s="37">
        <v>51.49</v>
      </c>
      <c r="CQ7" s="37">
        <v>52.69</v>
      </c>
      <c r="CR7" s="37">
        <v>53.78</v>
      </c>
      <c r="CS7" s="37">
        <v>53.24</v>
      </c>
      <c r="CT7" s="37">
        <v>52.31</v>
      </c>
      <c r="CU7" s="37">
        <v>60.65</v>
      </c>
      <c r="CV7" s="37">
        <v>51.75</v>
      </c>
      <c r="CW7" s="37">
        <v>52.49</v>
      </c>
      <c r="CX7" s="37">
        <v>96.51</v>
      </c>
      <c r="CY7" s="37">
        <v>96.09</v>
      </c>
      <c r="CZ7" s="37">
        <v>96.53</v>
      </c>
      <c r="DA7" s="37">
        <v>93</v>
      </c>
      <c r="DB7" s="37">
        <v>91.76</v>
      </c>
      <c r="DC7" s="37">
        <v>84.06</v>
      </c>
      <c r="DD7" s="37">
        <v>84.07</v>
      </c>
      <c r="DE7" s="37">
        <v>84.32</v>
      </c>
      <c r="DF7" s="37">
        <v>84.58</v>
      </c>
      <c r="DG7" s="37">
        <v>84.84</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0.03</v>
      </c>
      <c r="EK7" s="37">
        <v>0.02</v>
      </c>
      <c r="EL7" s="37">
        <v>0.01</v>
      </c>
      <c r="EM7" s="37">
        <v>2.0499999999999998</v>
      </c>
      <c r="EN7" s="37">
        <v>0.01</v>
      </c>
      <c r="EO7" s="37">
        <v>0.11</v>
      </c>
    </row>
    <row r="8" spans="1:14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2019-02-06T04:45:28Z</cp:lastPrinted>
  <dcterms:created xsi:type="dcterms:W3CDTF">2018-12-03T09:28:30Z</dcterms:created>
  <dcterms:modified xsi:type="dcterms:W3CDTF">2019-03-05T02:04:51Z</dcterms:modified>
  <cp:category/>
</cp:coreProperties>
</file>